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971" yWindow="65461" windowWidth="14415" windowHeight="5790" activeTab="0"/>
  </bookViews>
  <sheets>
    <sheet name="申込一覧表A" sheetId="1" r:id="rId1"/>
    <sheet name="送金内訳" sheetId="2" r:id="rId2"/>
    <sheet name="データ取得" sheetId="3" r:id="rId3"/>
    <sheet name="Ｒデータ" sheetId="4" r:id="rId4"/>
    <sheet name="初期設定" sheetId="5" r:id="rId5"/>
  </sheets>
  <externalReferences>
    <externalReference r:id="rId8"/>
  </externalReferences>
  <definedNames>
    <definedName name="_xlnm._FilterDatabase" localSheetId="2" hidden="1">'データ取得'!$A$1:$AB$105</definedName>
    <definedName name="CRITERIA" localSheetId="2">'データ取得'!$AJ$1:$AU$2</definedName>
    <definedName name="EXTRACT" localSheetId="2">'データ取得'!$AJ$3:$AU$10</definedName>
    <definedName name="gakkou">'初期設定'!$D$3:$G$43</definedName>
    <definedName name="kyougi">'初期設定'!$A$3:$B$39</definedName>
    <definedName name="_xlnm.Print_Area" localSheetId="4">'初期設定'!$A$1:$G$69</definedName>
    <definedName name="_xlnm.Print_Area" localSheetId="0">'申込一覧表A'!$A$1:$AK$119</definedName>
    <definedName name="学校">'初期設定'!$D$4:$I$57</definedName>
    <definedName name="競技" localSheetId="1">'[1]初期設定'!$A$3:$B$88</definedName>
    <definedName name="競技">'初期設定'!$A$3:$B$91</definedName>
  </definedNames>
  <calcPr fullCalcOnLoad="1"/>
</workbook>
</file>

<file path=xl/sharedStrings.xml><?xml version="1.0" encoding="utf-8"?>
<sst xmlns="http://schemas.openxmlformats.org/spreadsheetml/2006/main" count="636" uniqueCount="427">
  <si>
    <t>氏　　名</t>
  </si>
  <si>
    <t>ﾌﾘｶﾞﾅ</t>
  </si>
  <si>
    <t>学 校 名</t>
  </si>
  <si>
    <t>所 在 地</t>
  </si>
  <si>
    <t>電話</t>
  </si>
  <si>
    <t>種目1</t>
  </si>
  <si>
    <t>種目2</t>
  </si>
  <si>
    <t>種目3</t>
  </si>
  <si>
    <t>所属団体名</t>
  </si>
  <si>
    <t>100m</t>
  </si>
  <si>
    <t>200m</t>
  </si>
  <si>
    <t>400m</t>
  </si>
  <si>
    <t>800m</t>
  </si>
  <si>
    <t>1500m</t>
  </si>
  <si>
    <t>3000m</t>
  </si>
  <si>
    <t>5000m</t>
  </si>
  <si>
    <t>10000m</t>
  </si>
  <si>
    <t>110mH</t>
  </si>
  <si>
    <t>100mH</t>
  </si>
  <si>
    <t>走高跳</t>
  </si>
  <si>
    <t>棒高跳</t>
  </si>
  <si>
    <t>走幅跳</t>
  </si>
  <si>
    <t>三段跳</t>
  </si>
  <si>
    <t>韮崎市若宮町三丁目２－１</t>
  </si>
  <si>
    <t>0551-22-2415</t>
  </si>
  <si>
    <t>韮崎市竜岡町若尾新田５０－１</t>
  </si>
  <si>
    <t>0551-22-1531</t>
  </si>
  <si>
    <t>甲府市美咲二丁目１３－４４</t>
  </si>
  <si>
    <t>055-253-3525</t>
  </si>
  <si>
    <t>甲府市中小河原町２２２</t>
  </si>
  <si>
    <t>055-241-3191</t>
  </si>
  <si>
    <t>055-276-2611</t>
  </si>
  <si>
    <t>055-282-1163</t>
  </si>
  <si>
    <t>南巨摩郡増穂町最勝寺１３７２</t>
  </si>
  <si>
    <t>0556-22-3185</t>
  </si>
  <si>
    <t>西八代郡市川大門町１７３３－２</t>
  </si>
  <si>
    <t>055-272-1161</t>
  </si>
  <si>
    <t>0556-37-0686</t>
  </si>
  <si>
    <t>南巨摩郡身延町梅平１２０１－２</t>
  </si>
  <si>
    <t>055-262-2135</t>
  </si>
  <si>
    <t>055-262-4135</t>
  </si>
  <si>
    <t>山梨市一町田中１０６２</t>
  </si>
  <si>
    <t>0553-22-2321</t>
  </si>
  <si>
    <t>山梨市上神内川１９４</t>
  </si>
  <si>
    <t>0553-22-1621</t>
  </si>
  <si>
    <t>塩山市三日市場４４０－１</t>
  </si>
  <si>
    <t>0553-33-2542</t>
  </si>
  <si>
    <t>大月市大月二丁目１１－２０</t>
  </si>
  <si>
    <t>0554-22-3125</t>
  </si>
  <si>
    <t>0554-43-2101</t>
  </si>
  <si>
    <t>都留市四日市場９０９</t>
  </si>
  <si>
    <t>0554-43-4375</t>
  </si>
  <si>
    <t>0555-22-2540</t>
  </si>
  <si>
    <t>富士吉田市新西原一丁目２３－１</t>
  </si>
  <si>
    <t>甲府市下飯田四丁目１－１</t>
  </si>
  <si>
    <t>055-228-5161</t>
  </si>
  <si>
    <t>甲府市酒折一丁目１７－１</t>
  </si>
  <si>
    <t>055-237-6931</t>
  </si>
  <si>
    <t>0555-73-2511</t>
  </si>
  <si>
    <t>甲府市上今井町３００</t>
  </si>
  <si>
    <t>055-241-7511</t>
  </si>
  <si>
    <t>大月短大附属高等学校</t>
  </si>
  <si>
    <t>大月市御太刀一丁目１６－２</t>
  </si>
  <si>
    <t>甲陵高等学校</t>
  </si>
  <si>
    <t>0551-32-3050</t>
  </si>
  <si>
    <t>北都留郡上野原町八ツ沢５５５</t>
  </si>
  <si>
    <t>0554-62-4510</t>
  </si>
  <si>
    <t>中巨摩郡昭和町西条３０００</t>
  </si>
  <si>
    <t>055-275-6177</t>
  </si>
  <si>
    <t>055-284-3031</t>
  </si>
  <si>
    <t>甲府市下飯田一丁目９－１</t>
  </si>
  <si>
    <t>055-223-3101</t>
  </si>
  <si>
    <t>山梨英和高等学校</t>
  </si>
  <si>
    <t>甲府市愛宕町１１２</t>
  </si>
  <si>
    <t>055-252-6184</t>
  </si>
  <si>
    <t>甲府湯田高等学校</t>
  </si>
  <si>
    <t>甲府市青沼三丁目１０－１</t>
  </si>
  <si>
    <t>055-233-0127</t>
  </si>
  <si>
    <t>身延山高等学校</t>
  </si>
  <si>
    <t>駿台甲府高等学校</t>
  </si>
  <si>
    <t>甲府市塩部二丁目８－１</t>
  </si>
  <si>
    <t>055-253-6211</t>
  </si>
  <si>
    <t>山梨学院大附属高等学校</t>
  </si>
  <si>
    <t>甲府市酒折三丁目３－１</t>
  </si>
  <si>
    <t>東海大学甲府高等学校</t>
  </si>
  <si>
    <t>甲府市金竹町１－１</t>
  </si>
  <si>
    <t>055-227-1111</t>
  </si>
  <si>
    <t>日本大学明誠高等学校</t>
  </si>
  <si>
    <t>北都留郡上野原町上野原３２００</t>
  </si>
  <si>
    <t>0554-62-5161</t>
  </si>
  <si>
    <t>帝京第三高等学校</t>
  </si>
  <si>
    <t>北巨摩郡小淵沢町２１４８</t>
  </si>
  <si>
    <t>0551-36-2411</t>
  </si>
  <si>
    <t>富士学苑高等学校</t>
  </si>
  <si>
    <t>富士吉田市緑ヶ丘一丁目１－１</t>
  </si>
  <si>
    <t>0555-22-0696</t>
  </si>
  <si>
    <t>日本航空高等学校</t>
  </si>
  <si>
    <t>0551-28-3355</t>
  </si>
  <si>
    <t>富士吉田市下吉田２０７５－２</t>
  </si>
  <si>
    <t>電　話</t>
  </si>
  <si>
    <t>住　　所</t>
  </si>
  <si>
    <t>種　目</t>
  </si>
  <si>
    <t>0551-20-4025</t>
  </si>
  <si>
    <t>山梨大学</t>
  </si>
  <si>
    <t>都留文科大学</t>
  </si>
  <si>
    <t>山梨学院大学</t>
  </si>
  <si>
    <t>甲府市武田４－４－３７</t>
  </si>
  <si>
    <t>055-220-8004</t>
  </si>
  <si>
    <t>甲府市酒折二丁目４－５</t>
  </si>
  <si>
    <t>都留市田原三丁目８－１</t>
  </si>
  <si>
    <t>0554-43-4347</t>
  </si>
  <si>
    <t>印</t>
  </si>
  <si>
    <t>富士北稜高等学校</t>
  </si>
  <si>
    <t>南アルプス市小笠原１５００－２</t>
  </si>
  <si>
    <t>笛吹市石和町市部３</t>
  </si>
  <si>
    <t>笛吹市石和町中川１４００</t>
  </si>
  <si>
    <t>南都留郡富士河口湖町船津６６６３－１</t>
  </si>
  <si>
    <t>北杜市長坂町長坂上条２００３</t>
  </si>
  <si>
    <t>南アルプス市上今諏訪１１８０</t>
  </si>
  <si>
    <t>甲斐市双葉町宇津谷４４５</t>
  </si>
  <si>
    <t>北杜市長坂町渋沢１００７－１９</t>
  </si>
  <si>
    <t>055-252-4896</t>
  </si>
  <si>
    <t>南巨摩郡身延町三沢２４１７</t>
  </si>
  <si>
    <t>0556-62-1045</t>
  </si>
  <si>
    <t>都留市上谷５－７－１</t>
  </si>
  <si>
    <t>055-22-4161</t>
  </si>
  <si>
    <t>0554-22-6255</t>
  </si>
  <si>
    <t>南巨摩郡身延町身延３５６７</t>
  </si>
  <si>
    <t>0556-62-3500</t>
  </si>
  <si>
    <t>055-224-1600</t>
  </si>
  <si>
    <t>055-233-1111</t>
  </si>
  <si>
    <t>帝京科学大学</t>
  </si>
  <si>
    <t>北都留郡上野原町八ツ沢２５２５</t>
  </si>
  <si>
    <t>0554-63-4411</t>
  </si>
  <si>
    <t>【 大 会 名 】</t>
  </si>
  <si>
    <t>盲</t>
  </si>
  <si>
    <t>ろう</t>
  </si>
  <si>
    <t>甲府養護</t>
  </si>
  <si>
    <t>甲府市下飯田二丁目10-2</t>
  </si>
  <si>
    <t>055-226-3361</t>
  </si>
  <si>
    <t>山梨市大野1009</t>
  </si>
  <si>
    <t>0553-22-1378</t>
  </si>
  <si>
    <t>甲府市下飯田二丁目10-3</t>
  </si>
  <si>
    <t>055-226-3322</t>
  </si>
  <si>
    <t>韮崎市旭町上條南割3313-1</t>
  </si>
  <si>
    <t>0551-22-6131</t>
  </si>
  <si>
    <t>南アルプス市有野2739</t>
  </si>
  <si>
    <t>055-285-1750</t>
  </si>
  <si>
    <t>大月市富浜町宮谷1497</t>
  </si>
  <si>
    <t>0554-23-1943</t>
  </si>
  <si>
    <t>南都留郡河口湖町船津字剣丸尾6663-1</t>
  </si>
  <si>
    <t>0555-72-5161</t>
  </si>
  <si>
    <t>甲府市東光寺二丁目25-1</t>
  </si>
  <si>
    <t>055-223-6355</t>
  </si>
  <si>
    <t>db</t>
  </si>
  <si>
    <t>n1</t>
  </si>
  <si>
    <t>n2</t>
  </si>
  <si>
    <t>sx</t>
  </si>
  <si>
    <t>kc</t>
  </si>
  <si>
    <t>mc</t>
  </si>
  <si>
    <t>s1</t>
  </si>
  <si>
    <t>s2</t>
  </si>
  <si>
    <t>s3</t>
  </si>
  <si>
    <t/>
  </si>
  <si>
    <t>４００ｍＲ（男子）</t>
  </si>
  <si>
    <t>１６００ｍＲ（男子）</t>
  </si>
  <si>
    <t>１６００ｍＲ（女子）</t>
  </si>
  <si>
    <t>甲陵　</t>
  </si>
  <si>
    <t>富士北稜　</t>
  </si>
  <si>
    <t>山梨英和　</t>
  </si>
  <si>
    <t>甲府湯田　</t>
  </si>
  <si>
    <t>身延山　</t>
  </si>
  <si>
    <t>駿台甲府　</t>
  </si>
  <si>
    <t>帝京第三　</t>
  </si>
  <si>
    <t>富士学苑　</t>
  </si>
  <si>
    <t>日本航空　</t>
  </si>
  <si>
    <t>甲府商業　</t>
  </si>
  <si>
    <t>大月　</t>
  </si>
  <si>
    <t>山梨学院附属　</t>
  </si>
  <si>
    <t>東海大甲府　</t>
  </si>
  <si>
    <t>日大明誠　</t>
  </si>
  <si>
    <t>韮崎　</t>
  </si>
  <si>
    <t>韮崎工業　</t>
  </si>
  <si>
    <t>甲府第一　</t>
  </si>
  <si>
    <t>甲府南　</t>
  </si>
  <si>
    <t>甲府工業　</t>
  </si>
  <si>
    <t>農林　</t>
  </si>
  <si>
    <t>巨摩　</t>
  </si>
  <si>
    <t>増穂商業　</t>
  </si>
  <si>
    <t>市川　</t>
  </si>
  <si>
    <t>峡南　</t>
  </si>
  <si>
    <t>身延　</t>
  </si>
  <si>
    <t>石和　</t>
  </si>
  <si>
    <t>山梨園芸　</t>
  </si>
  <si>
    <t>日川　</t>
  </si>
  <si>
    <t>山梨　</t>
  </si>
  <si>
    <t>塩山　</t>
  </si>
  <si>
    <t>都留　</t>
  </si>
  <si>
    <t>谷村工業　</t>
  </si>
  <si>
    <t>桂　</t>
  </si>
  <si>
    <t>吉田　</t>
  </si>
  <si>
    <t>甲府西　</t>
  </si>
  <si>
    <t>甲府東　</t>
  </si>
  <si>
    <t>富士河口湖　</t>
  </si>
  <si>
    <t>甲府城西　</t>
  </si>
  <si>
    <t>上野原　</t>
  </si>
  <si>
    <t>甲府昭和　</t>
  </si>
  <si>
    <t>白根　</t>
  </si>
  <si>
    <t>北杜　</t>
  </si>
  <si>
    <t>ﾆﾗｻｷ</t>
  </si>
  <si>
    <t>ﾆﾗｻｷｺｳｷﾞｮｳ</t>
  </si>
  <si>
    <t>ｺｳﾌｲﾁ</t>
  </si>
  <si>
    <t>ｺｳﾌﾐﾅﾐ</t>
  </si>
  <si>
    <t>ｺｳﾌｺｳｷﾞｮｳ</t>
  </si>
  <si>
    <t>ﾉｳﾘﾝ</t>
  </si>
  <si>
    <t>ｺﾏ</t>
  </si>
  <si>
    <t>ﾏｽﾎｼｮｳｷﾞｮｳ</t>
  </si>
  <si>
    <t>ｲﾁｶﾜ</t>
  </si>
  <si>
    <t>ｷｮｳﾅﾝ</t>
  </si>
  <si>
    <t>ﾐﾉﾌﾞ</t>
  </si>
  <si>
    <t>ｲｻﾜ</t>
  </si>
  <si>
    <t>ﾔﾏﾅｼｴﾝｹﾞｲ</t>
  </si>
  <si>
    <t>ﾋｶﾜ</t>
  </si>
  <si>
    <t>ﾔﾏﾅｼｴﾝｹﾞｲ</t>
  </si>
  <si>
    <t>ｴﾝｻﾞﾝ</t>
  </si>
  <si>
    <t>ﾂﾙ</t>
  </si>
  <si>
    <t>ﾔﾑﾗｺｳｷﾞｮｳ</t>
  </si>
  <si>
    <t>ｶﾂﾗ</t>
  </si>
  <si>
    <t>ﾖｼﾀﾞ</t>
  </si>
  <si>
    <t>ｺｳﾌﾆｼ</t>
  </si>
  <si>
    <t>ｺｳﾌﾋｶﾞｼ</t>
  </si>
  <si>
    <t>ﾌｼﾞｶﾜｷﾞﾂｺ</t>
  </si>
  <si>
    <t>ｺｳﾌｼﾞｮｳｻｲ</t>
  </si>
  <si>
    <t>ｺｳﾌｼｮｳｷﾞｮｳ</t>
  </si>
  <si>
    <t>ｵｵﾂｷ</t>
  </si>
  <si>
    <t>ｺｳﾘｮｳ</t>
  </si>
  <si>
    <t>ｳｴﾉﾊﾗ</t>
  </si>
  <si>
    <t>ｺｳﾌｼｮｳﾜ</t>
  </si>
  <si>
    <t>ｼﾗﾈ</t>
  </si>
  <si>
    <t>ﾎｸﾄ</t>
  </si>
  <si>
    <t>ﾌｼﾞﾎｸﾘｮｳ</t>
  </si>
  <si>
    <t>ﾔﾏﾅｼｴｲﾜ</t>
  </si>
  <si>
    <t>ｺｳﾌﾕﾀﾞ</t>
  </si>
  <si>
    <t>ﾐﾉﾌﾞｻﾝ</t>
  </si>
  <si>
    <t>ｽﾝﾀﾞｲｺｳﾌ</t>
  </si>
  <si>
    <t>ﾔﾏﾅｼｶﾞｸｲﾝﾀﾞｲﾌｿﾞｸ</t>
  </si>
  <si>
    <t>ﾄｳｶｲﾀﾞｲｺｳﾌ</t>
  </si>
  <si>
    <t>ﾆﾁﾀﾞｲﾒｲｾｲ</t>
  </si>
  <si>
    <t>ﾃｲｷｮｳﾀﾞｲｻﾝ</t>
  </si>
  <si>
    <t>ﾌｼﾞｶﾞｸｴﾝ</t>
  </si>
  <si>
    <t>ﾆﾎﾝｺｳｸｳ</t>
  </si>
  <si>
    <t>ﾓｳ</t>
  </si>
  <si>
    <t>ﾛｳ</t>
  </si>
  <si>
    <t>ﾔﾏﾅｼﾀﾞｲ</t>
  </si>
  <si>
    <t>ﾂﾙﾌﾞﾝｶﾀﾞｲ</t>
  </si>
  <si>
    <t>ﾔﾏﾅｼｶﾞｸｲﾝﾀﾞｲ</t>
  </si>
  <si>
    <t>ﾃｲｷｮｳｶｶﾞｸ</t>
  </si>
  <si>
    <t>帝京科学大</t>
  </si>
  <si>
    <t>山梨学院大</t>
  </si>
  <si>
    <t>都留文科大</t>
  </si>
  <si>
    <t>山梨大</t>
  </si>
  <si>
    <t>n1</t>
  </si>
  <si>
    <t>n2</t>
  </si>
  <si>
    <t>s1</t>
  </si>
  <si>
    <t>s2</t>
  </si>
  <si>
    <t>チーム１</t>
  </si>
  <si>
    <t>チーム４</t>
  </si>
  <si>
    <t>韮崎高等学校</t>
  </si>
  <si>
    <t>韮崎工業高等学校</t>
  </si>
  <si>
    <t>甲府第一高等学校</t>
  </si>
  <si>
    <t>甲府南高等学校</t>
  </si>
  <si>
    <t>甲府工業高等学校</t>
  </si>
  <si>
    <t>巨摩高等学校</t>
  </si>
  <si>
    <t>増穂商業高等学校</t>
  </si>
  <si>
    <t>市川高等学校</t>
  </si>
  <si>
    <t>峡南高等学校</t>
  </si>
  <si>
    <t>身延高等学校</t>
  </si>
  <si>
    <t>山梨園芸高等学校</t>
  </si>
  <si>
    <t>日川高等学校</t>
  </si>
  <si>
    <t>山梨高等学校</t>
  </si>
  <si>
    <t>塩山高等学校</t>
  </si>
  <si>
    <t>都留高等学校</t>
  </si>
  <si>
    <t>谷村工業高等学校</t>
  </si>
  <si>
    <t>桂高等学校</t>
  </si>
  <si>
    <t>吉田高等学校</t>
  </si>
  <si>
    <t>甲府西高等学校</t>
  </si>
  <si>
    <t>甲府東高等学校</t>
  </si>
  <si>
    <t>富士河口湖高等学校</t>
  </si>
  <si>
    <t>甲府城西高等学校</t>
  </si>
  <si>
    <t>甲府商業高等学校</t>
  </si>
  <si>
    <t>上野原高等学校</t>
  </si>
  <si>
    <t>甲府昭和高等学校</t>
  </si>
  <si>
    <t>白根高等学校</t>
  </si>
  <si>
    <t>北杜高等学校</t>
  </si>
  <si>
    <t>所属ｺｰﾄﾞ</t>
  </si>
  <si>
    <t>校 長 名</t>
  </si>
  <si>
    <t>［</t>
  </si>
  <si>
    <t>顧 問 名</t>
  </si>
  <si>
    <t>学年</t>
  </si>
  <si>
    <t>性</t>
  </si>
  <si>
    <t>No</t>
  </si>
  <si>
    <t>ｺｰﾄﾞ</t>
  </si>
  <si>
    <t>ｺｰﾄﾞ</t>
  </si>
  <si>
    <t>所属ｺｰﾄﾞ</t>
  </si>
  <si>
    <t>所属ｺｰﾄﾞ</t>
  </si>
  <si>
    <t>甲府市塩部二丁目７－１</t>
  </si>
  <si>
    <t xml:space="preserve"> 大会申込一覧表</t>
  </si>
  <si>
    <t>甲斐市西八幡４５３３</t>
  </si>
  <si>
    <t>山梨農林高等学校</t>
  </si>
  <si>
    <t>かえで支援</t>
  </si>
  <si>
    <t>あけぼの支援</t>
  </si>
  <si>
    <t>わかば支援</t>
  </si>
  <si>
    <t>やまびこ支援</t>
  </si>
  <si>
    <t>ふじざくら支援</t>
  </si>
  <si>
    <t>ｶｴﾃﾞｼｴﾝ</t>
  </si>
  <si>
    <t>ｺｳﾌｼｴﾝ</t>
  </si>
  <si>
    <t>ｱｹﾎﾞﾉｼｴﾝ</t>
  </si>
  <si>
    <t>ﾜｶﾊﾞｼｴﾝ</t>
  </si>
  <si>
    <t>ﾔﾏﾋﾞｺｼｴﾝ</t>
  </si>
  <si>
    <t>ﾌｼﾞｻﾞｸﾗｼｴﾝ</t>
  </si>
  <si>
    <t>分</t>
  </si>
  <si>
    <t>秒</t>
  </si>
  <si>
    <t>１種目　　記録　　</t>
  </si>
  <si>
    <t>２種目　　記録</t>
  </si>
  <si>
    <t>３種目　　記録</t>
  </si>
  <si>
    <t>60m</t>
  </si>
  <si>
    <t>1000m</t>
  </si>
  <si>
    <t>60mH</t>
  </si>
  <si>
    <t>80mH</t>
  </si>
  <si>
    <t>3000mW</t>
  </si>
  <si>
    <t>5000mW</t>
  </si>
  <si>
    <t>10000mW</t>
  </si>
  <si>
    <t>4X100mR</t>
  </si>
  <si>
    <t>4X200mR</t>
  </si>
  <si>
    <t>4X400mR</t>
  </si>
  <si>
    <t>やり投(700g)</t>
  </si>
  <si>
    <t>110mH中　</t>
  </si>
  <si>
    <t>400mH女</t>
  </si>
  <si>
    <t>400mH男</t>
  </si>
  <si>
    <t>3000mSC女</t>
  </si>
  <si>
    <t>3000mSC男</t>
  </si>
  <si>
    <t>gaku</t>
  </si>
  <si>
    <t>チーム4</t>
  </si>
  <si>
    <t>４００ｍＲ（女子）</t>
  </si>
  <si>
    <t>チーム１</t>
  </si>
  <si>
    <t>no</t>
  </si>
  <si>
    <t>s4</t>
  </si>
  <si>
    <t>s5</t>
  </si>
  <si>
    <t>Tm</t>
  </si>
  <si>
    <t>No</t>
  </si>
  <si>
    <t>cm</t>
  </si>
  <si>
    <t>ｺｰﾄﾞ</t>
  </si>
  <si>
    <t>]</t>
  </si>
  <si>
    <t>ボール投</t>
  </si>
  <si>
    <t>ｽｴｰﾃﾞﾝﾘﾚｰ</t>
  </si>
  <si>
    <t>113</t>
  </si>
  <si>
    <t>砲丸投(4.0kg)</t>
  </si>
  <si>
    <t>砲丸投(5.0kg)</t>
  </si>
  <si>
    <t>砲丸投(6.0kg)</t>
  </si>
  <si>
    <t>砲丸投(7.26kg)</t>
  </si>
  <si>
    <t>円盤投(1.75kg)</t>
  </si>
  <si>
    <t>円盤投(2.0kg)</t>
  </si>
  <si>
    <t>ﾊﾝﾏｰ投(6.0kg)</t>
  </si>
  <si>
    <t>ﾊﾝﾏｰ投(7.26kg）</t>
  </si>
  <si>
    <t>やり投(800g)</t>
  </si>
  <si>
    <t>十種競技　</t>
  </si>
  <si>
    <t>八種競技　</t>
  </si>
  <si>
    <t>四種競技</t>
  </si>
  <si>
    <t>円盤投(1.0kg)</t>
  </si>
  <si>
    <t>ﾊﾝﾏｰ投(4.0kg)</t>
  </si>
  <si>
    <t>やり投(600g)</t>
  </si>
  <si>
    <t>七種競技　</t>
  </si>
  <si>
    <t>競技ｺｰﾄﾞ</t>
  </si>
  <si>
    <t>１種目　　　　記録　　</t>
  </si>
  <si>
    <t>tm</t>
  </si>
  <si>
    <t>種目4</t>
  </si>
  <si>
    <t>４種目（400mR） 記録</t>
  </si>
  <si>
    <t>５種目（1600mR）　記録</t>
  </si>
  <si>
    <t>NO.1</t>
  </si>
  <si>
    <t>NO.2</t>
  </si>
  <si>
    <t>NO.3</t>
  </si>
  <si>
    <t>kiroku</t>
  </si>
  <si>
    <t xml:space="preserve">kiroku </t>
  </si>
  <si>
    <t>4X100mRB</t>
  </si>
  <si>
    <t>学校ｺｰﾄﾞ</t>
  </si>
  <si>
    <t>種 目 ・ 学 校 （所 属）コ ー ド 一 覧 表</t>
  </si>
  <si>
    <t>4X400mRB</t>
  </si>
  <si>
    <t>4X400mRC</t>
  </si>
  <si>
    <t>4X100mRC</t>
  </si>
  <si>
    <t>ｍ</t>
  </si>
  <si>
    <t>種目5</t>
  </si>
  <si>
    <t>甲府支援</t>
  </si>
  <si>
    <t>笛吹高等学校</t>
  </si>
  <si>
    <t>110mJH</t>
  </si>
  <si>
    <t>100mH</t>
  </si>
  <si>
    <t>100mYH</t>
  </si>
  <si>
    <t>138</t>
  </si>
  <si>
    <t>144</t>
  </si>
  <si>
    <t>登録陸協</t>
  </si>
  <si>
    <t>　　</t>
  </si>
  <si>
    <t>送金内訳表</t>
  </si>
  <si>
    <t>◎参加料(登録料）の送金が完了しましたら、この用紙を</t>
  </si>
  <si>
    <t>山梨陸上競技協会事務局にFAXまたは申込書と一緒に郵送して下さい。</t>
  </si>
  <si>
    <t>〒４００－００２４　甲府市北口２－１４－１４</t>
  </si>
  <si>
    <t>山梨文化会館東館内　</t>
  </si>
  <si>
    <t>山梨陸上競技協会　事務局</t>
  </si>
  <si>
    <t>TEL　＆　FAX　０５５－２５１－４５８１</t>
  </si>
  <si>
    <t>　大会名</t>
  </si>
  <si>
    <t>　団体名</t>
  </si>
  <si>
    <t>記載責任者名</t>
  </si>
  <si>
    <t>連絡先(携帯番号）</t>
  </si>
  <si>
    <t>　　人数</t>
  </si>
  <si>
    <t>　種目数</t>
  </si>
  <si>
    <t>　単価</t>
  </si>
  <si>
    <t>　　　　　金　額</t>
  </si>
  <si>
    <t>参加料</t>
  </si>
  <si>
    <t>個人種目</t>
  </si>
  <si>
    <t>一般､大学</t>
  </si>
  <si>
    <t>　高校生</t>
  </si>
  <si>
    <t>　中学生</t>
  </si>
  <si>
    <t>　小学生</t>
  </si>
  <si>
    <t>　リレー種目</t>
  </si>
  <si>
    <t>　登　録　料</t>
  </si>
  <si>
    <t>　合　計　金　額</t>
  </si>
  <si>
    <t>送金明細票貼り付け欄</t>
  </si>
  <si>
    <t>グランプリ1st、2nd、FINALは、当日受付で支払ってください。</t>
  </si>
  <si>
    <t>県長距離記録会は、参加料が異なります。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</si>
</sst>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14"/>
      <color indexed="8"/>
      <name val="ＭＳ 明朝"/>
      <family val="1"/>
    </font>
    <font>
      <b/>
      <sz val="20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9"/>
      <name val="ＭＳ 明朝"/>
      <family val="1"/>
    </font>
    <font>
      <sz val="14"/>
      <color indexed="10"/>
      <name val="ＭＳ 明朝"/>
      <family val="1"/>
    </font>
    <font>
      <sz val="12"/>
      <color indexed="10"/>
      <name val="ＭＳ 明朝"/>
      <family val="1"/>
    </font>
    <font>
      <sz val="9"/>
      <name val="MS UI Gothic"/>
      <family val="3"/>
    </font>
    <font>
      <sz val="6"/>
      <name val="ＭＳ Ｐゴシック"/>
      <family val="3"/>
    </font>
    <font>
      <u val="single"/>
      <sz val="24"/>
      <color indexed="8"/>
      <name val="ＭＳ Ｐゴシック"/>
      <family val="3"/>
    </font>
    <font>
      <u val="single"/>
      <sz val="36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 style="medium"/>
      <top/>
      <bottom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 diagonalUp="1">
      <left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 diagonalUp="1">
      <left style="thin"/>
      <right/>
      <top style="thin"/>
      <bottom style="thin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Up="1">
      <left style="medium"/>
      <right style="thin"/>
      <top style="thin"/>
      <bottom style="thin"/>
      <diagonal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6" fillId="7" borderId="4" applyNumberFormat="0" applyAlignment="0" applyProtection="0"/>
    <xf numFmtId="0" fontId="11" fillId="0" borderId="0">
      <alignment vertical="center"/>
      <protection/>
    </xf>
    <xf numFmtId="0" fontId="10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20">
    <xf numFmtId="1" fontId="0" fillId="0" borderId="0" xfId="0" applyAlignment="1">
      <alignment/>
    </xf>
    <xf numFmtId="1" fontId="3" fillId="0" borderId="10" xfId="0" applyNumberFormat="1" applyFont="1" applyFill="1" applyBorder="1" applyAlignment="1" applyProtection="1">
      <alignment horizontal="left"/>
      <protection/>
    </xf>
    <xf numFmtId="1" fontId="3" fillId="0" borderId="10" xfId="0" applyNumberFormat="1" applyFont="1" applyFill="1" applyBorder="1" applyAlignment="1" applyProtection="1">
      <alignment/>
      <protection/>
    </xf>
    <xf numFmtId="1" fontId="3" fillId="0" borderId="0" xfId="0" applyFont="1" applyFill="1" applyAlignment="1">
      <alignment/>
    </xf>
    <xf numFmtId="49" fontId="3" fillId="0" borderId="11" xfId="0" applyNumberFormat="1" applyFont="1" applyFill="1" applyBorder="1" applyAlignment="1" applyProtection="1">
      <alignment/>
      <protection/>
    </xf>
    <xf numFmtId="49" fontId="3" fillId="0" borderId="11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applyProtection="1">
      <alignment horizontal="right"/>
      <protection/>
    </xf>
    <xf numFmtId="1" fontId="3" fillId="0" borderId="0" xfId="0" applyNumberFormat="1" applyFont="1" applyFill="1" applyAlignment="1" applyProtection="1">
      <alignment/>
      <protection/>
    </xf>
    <xf numFmtId="49" fontId="3" fillId="0" borderId="11" xfId="0" applyNumberFormat="1" applyFont="1" applyFill="1" applyBorder="1" applyAlignme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 horizontal="left"/>
      <protection/>
    </xf>
    <xf numFmtId="1" fontId="3" fillId="0" borderId="12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/>
      <protection/>
    </xf>
    <xf numFmtId="1" fontId="3" fillId="0" borderId="14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>
      <alignment/>
    </xf>
    <xf numFmtId="1" fontId="3" fillId="0" borderId="0" xfId="0" applyFont="1" applyFill="1" applyBorder="1" applyAlignment="1">
      <alignment/>
    </xf>
    <xf numFmtId="1" fontId="5" fillId="0" borderId="0" xfId="0" applyNumberFormat="1" applyFont="1" applyFill="1" applyBorder="1" applyAlignment="1" applyProtection="1">
      <alignment horizontal="left"/>
      <protection/>
    </xf>
    <xf numFmtId="1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1" fontId="3" fillId="0" borderId="11" xfId="0" applyNumberFormat="1" applyFont="1" applyFill="1" applyBorder="1" applyAlignment="1" applyProtection="1">
      <alignment horizontal="left"/>
      <protection/>
    </xf>
    <xf numFmtId="1" fontId="3" fillId="0" borderId="11" xfId="0" applyFont="1" applyFill="1" applyBorder="1" applyAlignment="1">
      <alignment/>
    </xf>
    <xf numFmtId="1" fontId="3" fillId="0" borderId="11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49" fontId="3" fillId="0" borderId="11" xfId="0" applyNumberFormat="1" applyFont="1" applyFill="1" applyBorder="1" applyAlignment="1">
      <alignment/>
    </xf>
    <xf numFmtId="49" fontId="3" fillId="0" borderId="10" xfId="0" applyNumberFormat="1" applyFont="1" applyFill="1" applyBorder="1" applyAlignment="1" applyProtection="1">
      <alignment horizontal="right"/>
      <protection/>
    </xf>
    <xf numFmtId="1" fontId="0" fillId="0" borderId="15" xfId="0" applyBorder="1" applyAlignment="1">
      <alignment vertical="center"/>
    </xf>
    <xf numFmtId="1" fontId="0" fillId="0" borderId="0" xfId="0" applyAlignment="1">
      <alignment vertical="center"/>
    </xf>
    <xf numFmtId="1" fontId="0" fillId="0" borderId="15" xfId="0" applyNumberFormat="1" applyBorder="1" applyAlignment="1" applyProtection="1">
      <alignment horizontal="left" vertical="center"/>
      <protection/>
    </xf>
    <xf numFmtId="1" fontId="0" fillId="0" borderId="16" xfId="0" applyNumberFormat="1" applyBorder="1" applyAlignment="1" applyProtection="1">
      <alignment horizontal="left" vertical="center"/>
      <protection/>
    </xf>
    <xf numFmtId="1" fontId="0" fillId="0" borderId="17" xfId="0" applyNumberFormat="1" applyBorder="1" applyAlignment="1" applyProtection="1">
      <alignment horizontal="left" vertical="center"/>
      <protection/>
    </xf>
    <xf numFmtId="1" fontId="0" fillId="0" borderId="17" xfId="0" applyNumberFormat="1" applyBorder="1" applyAlignment="1" applyProtection="1">
      <alignment horizontal="center" vertical="center"/>
      <protection/>
    </xf>
    <xf numFmtId="1" fontId="0" fillId="0" borderId="15" xfId="0" applyBorder="1" applyAlignment="1">
      <alignment horizontal="center" vertical="center"/>
    </xf>
    <xf numFmtId="1" fontId="0" fillId="0" borderId="17" xfId="0" applyBorder="1" applyAlignment="1">
      <alignment vertical="center"/>
    </xf>
    <xf numFmtId="1" fontId="0" fillId="0" borderId="17" xfId="0" applyNumberFormat="1" applyFill="1" applyBorder="1" applyAlignment="1" applyProtection="1">
      <alignment horizontal="center" vertical="center"/>
      <protection/>
    </xf>
    <xf numFmtId="1" fontId="0" fillId="0" borderId="17" xfId="0" applyFill="1" applyBorder="1" applyAlignment="1">
      <alignment horizontal="center" vertical="center"/>
    </xf>
    <xf numFmtId="1" fontId="6" fillId="0" borderId="0" xfId="0" applyFont="1" applyAlignment="1">
      <alignment vertical="center"/>
    </xf>
    <xf numFmtId="1" fontId="0" fillId="0" borderId="17" xfId="0" applyBorder="1" applyAlignment="1">
      <alignment horizontal="center" vertical="center"/>
    </xf>
    <xf numFmtId="1" fontId="0" fillId="0" borderId="17" xfId="0" applyNumberFormat="1" applyFill="1" applyBorder="1" applyAlignment="1" applyProtection="1">
      <alignment horizontal="left" vertical="center"/>
      <protection/>
    </xf>
    <xf numFmtId="1" fontId="0" fillId="0" borderId="17" xfId="0" applyFill="1" applyBorder="1" applyAlignment="1">
      <alignment vertical="center"/>
    </xf>
    <xf numFmtId="1" fontId="0" fillId="0" borderId="0" xfId="0" applyAlignment="1">
      <alignment horizontal="center" vertical="center"/>
    </xf>
    <xf numFmtId="1" fontId="0" fillId="24" borderId="0" xfId="0" applyFill="1" applyAlignment="1">
      <alignment/>
    </xf>
    <xf numFmtId="1" fontId="0" fillId="0" borderId="0" xfId="0" applyFill="1" applyAlignment="1">
      <alignment/>
    </xf>
    <xf numFmtId="1" fontId="0" fillId="25" borderId="0" xfId="0" applyFill="1" applyAlignment="1">
      <alignment/>
    </xf>
    <xf numFmtId="1" fontId="0" fillId="0" borderId="0" xfId="0" applyBorder="1" applyAlignment="1">
      <alignment/>
    </xf>
    <xf numFmtId="1" fontId="0" fillId="17" borderId="0" xfId="0" applyFill="1" applyAlignment="1">
      <alignment/>
    </xf>
    <xf numFmtId="1" fontId="0" fillId="0" borderId="0" xfId="0" applyAlignment="1">
      <alignment horizontal="center"/>
    </xf>
    <xf numFmtId="1" fontId="0" fillId="0" borderId="0" xfId="0" applyAlignment="1">
      <alignment horizontal="left" vertical="center"/>
    </xf>
    <xf numFmtId="1" fontId="0" fillId="0" borderId="17" xfId="0" applyFill="1" applyBorder="1" applyAlignment="1">
      <alignment horizontal="left" vertical="center"/>
    </xf>
    <xf numFmtId="1" fontId="0" fillId="0" borderId="17" xfId="0" applyBorder="1" applyAlignment="1">
      <alignment/>
    </xf>
    <xf numFmtId="1" fontId="3" fillId="0" borderId="17" xfId="0" applyNumberFormat="1" applyFont="1" applyFill="1" applyBorder="1" applyAlignment="1" applyProtection="1">
      <alignment shrinkToFit="1"/>
      <protection/>
    </xf>
    <xf numFmtId="1" fontId="3" fillId="7" borderId="11" xfId="0" applyNumberFormat="1" applyFont="1" applyFill="1" applyBorder="1" applyAlignment="1" applyProtection="1">
      <alignment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9" fontId="0" fillId="0" borderId="17" xfId="42" applyFont="1" applyFill="1" applyBorder="1" applyAlignment="1">
      <alignment vertical="center"/>
    </xf>
    <xf numFmtId="49" fontId="0" fillId="0" borderId="0" xfId="0" applyNumberFormat="1" applyAlignment="1">
      <alignment/>
    </xf>
    <xf numFmtId="1" fontId="3" fillId="24" borderId="14" xfId="0" applyNumberFormat="1" applyFont="1" applyFill="1" applyBorder="1" applyAlignment="1" applyProtection="1">
      <alignment/>
      <protection/>
    </xf>
    <xf numFmtId="1" fontId="0" fillId="0" borderId="11" xfId="0" applyBorder="1" applyAlignment="1">
      <alignment/>
    </xf>
    <xf numFmtId="49" fontId="0" fillId="25" borderId="0" xfId="0" applyNumberFormat="1" applyFill="1" applyAlignment="1">
      <alignment/>
    </xf>
    <xf numFmtId="1" fontId="0" fillId="0" borderId="0" xfId="0" applyNumberFormat="1" applyBorder="1" applyAlignment="1">
      <alignment/>
    </xf>
    <xf numFmtId="1" fontId="0" fillId="0" borderId="17" xfId="0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" fontId="0" fillId="0" borderId="15" xfId="0" applyBorder="1" applyAlignment="1">
      <alignment horizontal="left" vertical="center"/>
    </xf>
    <xf numFmtId="1" fontId="0" fillId="0" borderId="17" xfId="0" applyBorder="1" applyAlignment="1">
      <alignment horizontal="right" shrinkToFit="1"/>
    </xf>
    <xf numFmtId="1" fontId="3" fillId="0" borderId="18" xfId="0" applyNumberFormat="1" applyFont="1" applyFill="1" applyBorder="1" applyAlignment="1" applyProtection="1">
      <alignment horizontal="center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/>
      <protection/>
    </xf>
    <xf numFmtId="49" fontId="3" fillId="0" borderId="21" xfId="0" applyNumberFormat="1" applyFont="1" applyFill="1" applyBorder="1" applyAlignment="1" applyProtection="1">
      <alignment horizontal="center"/>
      <protection/>
    </xf>
    <xf numFmtId="49" fontId="3" fillId="0" borderId="21" xfId="0" applyNumberFormat="1" applyFont="1" applyFill="1" applyBorder="1" applyAlignment="1">
      <alignment horizontal="center"/>
    </xf>
    <xf numFmtId="1" fontId="0" fillId="0" borderId="22" xfId="0" applyFont="1" applyBorder="1" applyAlignment="1">
      <alignment/>
    </xf>
    <xf numFmtId="1" fontId="0" fillId="0" borderId="22" xfId="0" applyNumberFormat="1" applyFont="1" applyBorder="1" applyAlignment="1" applyProtection="1">
      <alignment horizontal="left"/>
      <protection/>
    </xf>
    <xf numFmtId="1" fontId="3" fillId="0" borderId="22" xfId="0" applyNumberFormat="1" applyFont="1" applyFill="1" applyBorder="1" applyAlignment="1" applyProtection="1">
      <alignment horizontal="left"/>
      <protection/>
    </xf>
    <xf numFmtId="176" fontId="3" fillId="0" borderId="22" xfId="0" applyNumberFormat="1" applyFont="1" applyFill="1" applyBorder="1" applyAlignment="1" applyProtection="1">
      <alignment horizontal="center"/>
      <protection/>
    </xf>
    <xf numFmtId="1" fontId="3" fillId="0" borderId="22" xfId="0" applyNumberFormat="1" applyFont="1" applyFill="1" applyBorder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/>
      <protection/>
    </xf>
    <xf numFmtId="1" fontId="3" fillId="24" borderId="0" xfId="0" applyNumberFormat="1" applyFont="1" applyFill="1" applyBorder="1" applyAlignment="1" applyProtection="1">
      <alignment/>
      <protection/>
    </xf>
    <xf numFmtId="1" fontId="3" fillId="0" borderId="23" xfId="0" applyNumberFormat="1" applyFont="1" applyFill="1" applyBorder="1" applyAlignment="1" applyProtection="1">
      <alignment/>
      <protection/>
    </xf>
    <xf numFmtId="1" fontId="0" fillId="0" borderId="24" xfId="0" applyFont="1" applyBorder="1" applyAlignment="1">
      <alignment/>
    </xf>
    <xf numFmtId="1" fontId="0" fillId="0" borderId="24" xfId="0" applyNumberFormat="1" applyFont="1" applyBorder="1" applyAlignment="1" applyProtection="1">
      <alignment horizontal="left"/>
      <protection/>
    </xf>
    <xf numFmtId="1" fontId="3" fillId="0" borderId="24" xfId="0" applyNumberFormat="1" applyFont="1" applyFill="1" applyBorder="1" applyAlignment="1" applyProtection="1">
      <alignment horizontal="left"/>
      <protection/>
    </xf>
    <xf numFmtId="176" fontId="3" fillId="0" borderId="24" xfId="0" applyNumberFormat="1" applyFont="1" applyFill="1" applyBorder="1" applyAlignment="1" applyProtection="1">
      <alignment horizontal="center"/>
      <protection/>
    </xf>
    <xf numFmtId="1" fontId="3" fillId="0" borderId="24" xfId="0" applyNumberFormat="1" applyFont="1" applyFill="1" applyBorder="1" applyAlignment="1" applyProtection="1">
      <alignment/>
      <protection/>
    </xf>
    <xf numFmtId="49" fontId="3" fillId="0" borderId="24" xfId="0" applyNumberFormat="1" applyFont="1" applyFill="1" applyBorder="1" applyAlignment="1" applyProtection="1">
      <alignment/>
      <protection/>
    </xf>
    <xf numFmtId="49" fontId="3" fillId="0" borderId="25" xfId="0" applyNumberFormat="1" applyFont="1" applyFill="1" applyBorder="1" applyAlignment="1">
      <alignment/>
    </xf>
    <xf numFmtId="1" fontId="3" fillId="0" borderId="26" xfId="0" applyNumberFormat="1" applyFont="1" applyFill="1" applyBorder="1" applyAlignment="1" applyProtection="1">
      <alignment/>
      <protection/>
    </xf>
    <xf numFmtId="49" fontId="3" fillId="0" borderId="27" xfId="0" applyNumberFormat="1" applyFont="1" applyFill="1" applyBorder="1" applyAlignment="1" applyProtection="1">
      <alignment/>
      <protection/>
    </xf>
    <xf numFmtId="1" fontId="3" fillId="0" borderId="28" xfId="0" applyNumberFormat="1" applyFont="1" applyFill="1" applyBorder="1" applyAlignment="1" applyProtection="1">
      <alignment/>
      <protection/>
    </xf>
    <xf numFmtId="1" fontId="0" fillId="0" borderId="29" xfId="0" applyFont="1" applyBorder="1" applyAlignment="1">
      <alignment/>
    </xf>
    <xf numFmtId="1" fontId="0" fillId="0" borderId="29" xfId="0" applyNumberFormat="1" applyFont="1" applyBorder="1" applyAlignment="1" applyProtection="1">
      <alignment horizontal="left"/>
      <protection/>
    </xf>
    <xf numFmtId="1" fontId="3" fillId="0" borderId="29" xfId="0" applyNumberFormat="1" applyFont="1" applyFill="1" applyBorder="1" applyAlignment="1" applyProtection="1">
      <alignment horizontal="left"/>
      <protection/>
    </xf>
    <xf numFmtId="176" fontId="3" fillId="0" borderId="29" xfId="0" applyNumberFormat="1" applyFont="1" applyFill="1" applyBorder="1" applyAlignment="1" applyProtection="1">
      <alignment horizontal="center"/>
      <protection/>
    </xf>
    <xf numFmtId="1" fontId="3" fillId="0" borderId="29" xfId="0" applyNumberFormat="1" applyFont="1" applyFill="1" applyBorder="1" applyAlignment="1" applyProtection="1">
      <alignment/>
      <protection/>
    </xf>
    <xf numFmtId="49" fontId="3" fillId="0" borderId="29" xfId="0" applyNumberFormat="1" applyFont="1" applyFill="1" applyBorder="1" applyAlignment="1" applyProtection="1">
      <alignment/>
      <protection/>
    </xf>
    <xf numFmtId="49" fontId="3" fillId="0" borderId="30" xfId="0" applyNumberFormat="1" applyFont="1" applyFill="1" applyBorder="1" applyAlignment="1" applyProtection="1">
      <alignment/>
      <protection/>
    </xf>
    <xf numFmtId="0" fontId="3" fillId="0" borderId="31" xfId="0" applyNumberFormat="1" applyFont="1" applyFill="1" applyBorder="1" applyAlignment="1" applyProtection="1">
      <alignment/>
      <protection/>
    </xf>
    <xf numFmtId="0" fontId="3" fillId="0" borderId="32" xfId="0" applyNumberFormat="1" applyFont="1" applyFill="1" applyBorder="1" applyAlignment="1" applyProtection="1">
      <alignment/>
      <protection/>
    </xf>
    <xf numFmtId="0" fontId="3" fillId="0" borderId="33" xfId="0" applyNumberFormat="1" applyFont="1" applyFill="1" applyBorder="1" applyAlignment="1" applyProtection="1">
      <alignment/>
      <protection/>
    </xf>
    <xf numFmtId="1" fontId="3" fillId="0" borderId="25" xfId="0" applyNumberFormat="1" applyFont="1" applyFill="1" applyBorder="1" applyAlignment="1" applyProtection="1">
      <alignment/>
      <protection/>
    </xf>
    <xf numFmtId="1" fontId="3" fillId="0" borderId="27" xfId="0" applyNumberFormat="1" applyFont="1" applyFill="1" applyBorder="1" applyAlignment="1" applyProtection="1">
      <alignment/>
      <protection/>
    </xf>
    <xf numFmtId="1" fontId="3" fillId="0" borderId="30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3" fillId="0" borderId="26" xfId="0" applyNumberFormat="1" applyFont="1" applyFill="1" applyBorder="1" applyAlignment="1" applyProtection="1">
      <alignment/>
      <protection/>
    </xf>
    <xf numFmtId="0" fontId="3" fillId="0" borderId="28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15" xfId="0" applyNumberFormat="1" applyBorder="1" applyAlignment="1">
      <alignment horizontal="left" vertical="center" shrinkToFit="1"/>
    </xf>
    <xf numFmtId="49" fontId="28" fillId="0" borderId="16" xfId="0" applyNumberFormat="1" applyFont="1" applyBorder="1" applyAlignment="1" applyProtection="1">
      <alignment horizontal="left" vertical="center"/>
      <protection/>
    </xf>
    <xf numFmtId="49" fontId="28" fillId="0" borderId="16" xfId="0" applyNumberFormat="1" applyFont="1" applyBorder="1" applyAlignment="1">
      <alignment horizontal="left" vertical="center"/>
    </xf>
    <xf numFmtId="49" fontId="28" fillId="0" borderId="17" xfId="0" applyNumberFormat="1" applyFont="1" applyBorder="1" applyAlignment="1" applyProtection="1">
      <alignment horizontal="left" vertical="center"/>
      <protection/>
    </xf>
    <xf numFmtId="0" fontId="28" fillId="0" borderId="17" xfId="0" applyNumberFormat="1" applyFont="1" applyBorder="1" applyAlignment="1" applyProtection="1">
      <alignment horizontal="left" vertical="center"/>
      <protection/>
    </xf>
    <xf numFmtId="1" fontId="28" fillId="0" borderId="17" xfId="0" applyFont="1" applyBorder="1" applyAlignment="1">
      <alignment horizontal="left" vertical="center"/>
    </xf>
    <xf numFmtId="0" fontId="29" fillId="0" borderId="17" xfId="0" applyNumberFormat="1" applyFont="1" applyBorder="1" applyAlignment="1" applyProtection="1">
      <alignment horizontal="left" vertical="center"/>
      <protection/>
    </xf>
    <xf numFmtId="1" fontId="29" fillId="0" borderId="17" xfId="0" applyFont="1" applyBorder="1" applyAlignment="1">
      <alignment horizontal="left" vertical="center"/>
    </xf>
    <xf numFmtId="1" fontId="30" fillId="0" borderId="17" xfId="0" applyFont="1" applyBorder="1" applyAlignment="1">
      <alignment horizontal="left" vertical="center"/>
    </xf>
    <xf numFmtId="176" fontId="29" fillId="0" borderId="17" xfId="0" applyNumberFormat="1" applyFont="1" applyBorder="1" applyAlignment="1">
      <alignment horizontal="left" vertical="center"/>
    </xf>
    <xf numFmtId="0" fontId="3" fillId="0" borderId="24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shrinkToFit="1"/>
      <protection/>
    </xf>
    <xf numFmtId="49" fontId="3" fillId="0" borderId="22" xfId="0" applyNumberFormat="1" applyFont="1" applyFill="1" applyBorder="1" applyAlignment="1" applyProtection="1">
      <alignment horizontal="right"/>
      <protection/>
    </xf>
    <xf numFmtId="49" fontId="3" fillId="0" borderId="29" xfId="0" applyNumberFormat="1" applyFont="1" applyFill="1" applyBorder="1" applyAlignment="1" applyProtection="1">
      <alignment horizontal="right"/>
      <protection/>
    </xf>
    <xf numFmtId="49" fontId="3" fillId="0" borderId="24" xfId="0" applyNumberFormat="1" applyFont="1" applyFill="1" applyBorder="1" applyAlignment="1" applyProtection="1">
      <alignment horizontal="right"/>
      <protection/>
    </xf>
    <xf numFmtId="1" fontId="0" fillId="0" borderId="0" xfId="0" applyBorder="1" applyAlignment="1">
      <alignment horizontal="right" shrinkToFit="1"/>
    </xf>
    <xf numFmtId="49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1" fontId="0" fillId="0" borderId="34" xfId="0" applyFont="1" applyBorder="1" applyAlignment="1">
      <alignment/>
    </xf>
    <xf numFmtId="1" fontId="0" fillId="0" borderId="34" xfId="0" applyNumberFormat="1" applyFont="1" applyBorder="1" applyAlignment="1" applyProtection="1">
      <alignment horizontal="left"/>
      <protection/>
    </xf>
    <xf numFmtId="1" fontId="3" fillId="0" borderId="34" xfId="0" applyNumberFormat="1" applyFont="1" applyFill="1" applyBorder="1" applyAlignment="1" applyProtection="1">
      <alignment horizontal="left"/>
      <protection/>
    </xf>
    <xf numFmtId="176" fontId="3" fillId="0" borderId="34" xfId="0" applyNumberFormat="1" applyFont="1" applyFill="1" applyBorder="1" applyAlignment="1" applyProtection="1">
      <alignment horizontal="center"/>
      <protection/>
    </xf>
    <xf numFmtId="1" fontId="3" fillId="0" borderId="34" xfId="0" applyNumberFormat="1" applyFont="1" applyFill="1" applyBorder="1" applyAlignment="1" applyProtection="1">
      <alignment/>
      <protection/>
    </xf>
    <xf numFmtId="0" fontId="3" fillId="0" borderId="35" xfId="0" applyNumberFormat="1" applyFont="1" applyFill="1" applyBorder="1" applyAlignment="1" applyProtection="1">
      <alignment/>
      <protection/>
    </xf>
    <xf numFmtId="49" fontId="3" fillId="0" borderId="34" xfId="0" applyNumberFormat="1" applyFont="1" applyFill="1" applyBorder="1" applyAlignment="1" applyProtection="1">
      <alignment/>
      <protection/>
    </xf>
    <xf numFmtId="49" fontId="3" fillId="0" borderId="34" xfId="0" applyNumberFormat="1" applyFont="1" applyFill="1" applyBorder="1" applyAlignment="1" applyProtection="1">
      <alignment horizontal="right"/>
      <protection/>
    </xf>
    <xf numFmtId="49" fontId="3" fillId="0" borderId="36" xfId="0" applyNumberFormat="1" applyFont="1" applyFill="1" applyBorder="1" applyAlignment="1" applyProtection="1">
      <alignment/>
      <protection/>
    </xf>
    <xf numFmtId="0" fontId="3" fillId="0" borderId="3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left"/>
      <protection/>
    </xf>
    <xf numFmtId="1" fontId="8" fillId="0" borderId="0" xfId="0" applyNumberFormat="1" applyFont="1" applyFill="1" applyBorder="1" applyAlignment="1" applyProtection="1">
      <alignment horizontal="left" vertical="center"/>
      <protection/>
    </xf>
    <xf numFmtId="1" fontId="3" fillId="0" borderId="0" xfId="0" applyNumberFormat="1" applyFont="1" applyFill="1" applyBorder="1" applyAlignment="1">
      <alignment/>
    </xf>
    <xf numFmtId="1" fontId="3" fillId="0" borderId="20" xfId="0" applyNumberFormat="1" applyFont="1" applyFill="1" applyBorder="1" applyAlignment="1" applyProtection="1">
      <alignment/>
      <protection/>
    </xf>
    <xf numFmtId="1" fontId="3" fillId="0" borderId="20" xfId="0" applyFont="1" applyFill="1" applyBorder="1" applyAlignment="1">
      <alignment/>
    </xf>
    <xf numFmtId="49" fontId="3" fillId="0" borderId="25" xfId="0" applyNumberFormat="1" applyFont="1" applyFill="1" applyBorder="1" applyAlignment="1" applyProtection="1">
      <alignment/>
      <protection/>
    </xf>
    <xf numFmtId="1" fontId="3" fillId="0" borderId="10" xfId="0" applyFont="1" applyFill="1" applyBorder="1" applyAlignment="1">
      <alignment/>
    </xf>
    <xf numFmtId="49" fontId="3" fillId="0" borderId="38" xfId="0" applyNumberFormat="1" applyFont="1" applyFill="1" applyBorder="1" applyAlignment="1" applyProtection="1">
      <alignment/>
      <protection/>
    </xf>
    <xf numFmtId="49" fontId="3" fillId="0" borderId="39" xfId="0" applyNumberFormat="1" applyFont="1" applyFill="1" applyBorder="1" applyAlignment="1" applyProtection="1">
      <alignment/>
      <protection/>
    </xf>
    <xf numFmtId="49" fontId="3" fillId="0" borderId="40" xfId="0" applyNumberFormat="1" applyFont="1" applyFill="1" applyBorder="1" applyAlignment="1" applyProtection="1">
      <alignment/>
      <protection/>
    </xf>
    <xf numFmtId="49" fontId="3" fillId="0" borderId="41" xfId="0" applyNumberFormat="1" applyFont="1" applyFill="1" applyBorder="1" applyAlignment="1" applyProtection="1">
      <alignment/>
      <protection/>
    </xf>
    <xf numFmtId="1" fontId="3" fillId="0" borderId="42" xfId="0" applyNumberFormat="1" applyFont="1" applyFill="1" applyBorder="1" applyAlignment="1" applyProtection="1">
      <alignment shrinkToFit="1"/>
      <protection/>
    </xf>
    <xf numFmtId="1" fontId="3" fillId="0" borderId="43" xfId="0" applyNumberFormat="1" applyFont="1" applyFill="1" applyBorder="1" applyAlignment="1" applyProtection="1">
      <alignment/>
      <protection/>
    </xf>
    <xf numFmtId="1" fontId="3" fillId="0" borderId="44" xfId="0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7" xfId="0" applyNumberFormat="1" applyFont="1" applyBorder="1" applyAlignment="1" applyProtection="1">
      <alignment horizontal="left" vertical="center"/>
      <protection/>
    </xf>
    <xf numFmtId="0" fontId="11" fillId="0" borderId="0" xfId="61">
      <alignment vertical="center"/>
      <protection/>
    </xf>
    <xf numFmtId="0" fontId="33" fillId="0" borderId="0" xfId="61" applyFont="1">
      <alignment vertical="center"/>
      <protection/>
    </xf>
    <xf numFmtId="0" fontId="34" fillId="0" borderId="0" xfId="61" applyFont="1">
      <alignment vertical="center"/>
      <protection/>
    </xf>
    <xf numFmtId="0" fontId="35" fillId="0" borderId="0" xfId="61" applyFont="1">
      <alignment vertical="center"/>
      <protection/>
    </xf>
    <xf numFmtId="0" fontId="36" fillId="0" borderId="0" xfId="61" applyFont="1">
      <alignment vertical="center"/>
      <protection/>
    </xf>
    <xf numFmtId="0" fontId="37" fillId="0" borderId="0" xfId="61" applyFont="1">
      <alignment vertical="center"/>
      <protection/>
    </xf>
    <xf numFmtId="0" fontId="37" fillId="0" borderId="0" xfId="61" applyFont="1" applyFill="1" applyBorder="1">
      <alignment vertical="center"/>
      <protection/>
    </xf>
    <xf numFmtId="0" fontId="23" fillId="0" borderId="0" xfId="61" applyFont="1">
      <alignment vertical="center"/>
      <protection/>
    </xf>
    <xf numFmtId="0" fontId="37" fillId="0" borderId="45" xfId="61" applyFont="1" applyBorder="1">
      <alignment vertical="center"/>
      <protection/>
    </xf>
    <xf numFmtId="0" fontId="23" fillId="0" borderId="0" xfId="61" applyFont="1" applyBorder="1">
      <alignment vertical="center"/>
      <protection/>
    </xf>
    <xf numFmtId="0" fontId="37" fillId="0" borderId="46" xfId="61" applyFont="1" applyBorder="1">
      <alignment vertical="center"/>
      <protection/>
    </xf>
    <xf numFmtId="0" fontId="23" fillId="0" borderId="47" xfId="61" applyFont="1" applyBorder="1">
      <alignment vertical="center"/>
      <protection/>
    </xf>
    <xf numFmtId="0" fontId="23" fillId="0" borderId="48" xfId="61" applyFont="1" applyBorder="1">
      <alignment vertical="center"/>
      <protection/>
    </xf>
    <xf numFmtId="0" fontId="23" fillId="0" borderId="45" xfId="61" applyFont="1" applyBorder="1">
      <alignment vertical="center"/>
      <protection/>
    </xf>
    <xf numFmtId="0" fontId="37" fillId="0" borderId="17" xfId="61" applyFont="1" applyBorder="1">
      <alignment vertical="center"/>
      <protection/>
    </xf>
    <xf numFmtId="0" fontId="37" fillId="0" borderId="49" xfId="61" applyFont="1" applyBorder="1">
      <alignment vertical="center"/>
      <protection/>
    </xf>
    <xf numFmtId="0" fontId="37" fillId="0" borderId="50" xfId="61" applyFont="1" applyBorder="1">
      <alignment vertical="center"/>
      <protection/>
    </xf>
    <xf numFmtId="6" fontId="23" fillId="0" borderId="45" xfId="58" applyFont="1" applyBorder="1" applyAlignment="1">
      <alignment vertical="center"/>
    </xf>
    <xf numFmtId="6" fontId="23" fillId="0" borderId="51" xfId="58" applyFont="1" applyBorder="1" applyAlignment="1">
      <alignment vertical="center"/>
    </xf>
    <xf numFmtId="0" fontId="11" fillId="0" borderId="0" xfId="61" applyBorder="1">
      <alignment vertical="center"/>
      <protection/>
    </xf>
    <xf numFmtId="0" fontId="37" fillId="0" borderId="52" xfId="61" applyFont="1" applyBorder="1">
      <alignment vertical="center"/>
      <protection/>
    </xf>
    <xf numFmtId="0" fontId="23" fillId="0" borderId="53" xfId="61" applyFont="1" applyBorder="1">
      <alignment vertical="center"/>
      <protection/>
    </xf>
    <xf numFmtId="0" fontId="37" fillId="0" borderId="54" xfId="61" applyFont="1" applyBorder="1">
      <alignment vertical="center"/>
      <protection/>
    </xf>
    <xf numFmtId="0" fontId="37" fillId="0" borderId="55" xfId="61" applyFont="1" applyBorder="1">
      <alignment vertical="center"/>
      <protection/>
    </xf>
    <xf numFmtId="0" fontId="37" fillId="0" borderId="56" xfId="61" applyFont="1" applyBorder="1">
      <alignment vertical="center"/>
      <protection/>
    </xf>
    <xf numFmtId="0" fontId="23" fillId="0" borderId="57" xfId="61" applyFont="1" applyBorder="1">
      <alignment vertical="center"/>
      <protection/>
    </xf>
    <xf numFmtId="0" fontId="23" fillId="0" borderId="46" xfId="61" applyFont="1" applyBorder="1">
      <alignment vertical="center"/>
      <protection/>
    </xf>
    <xf numFmtId="0" fontId="37" fillId="0" borderId="58" xfId="61" applyFont="1" applyBorder="1">
      <alignment vertical="center"/>
      <protection/>
    </xf>
    <xf numFmtId="0" fontId="37" fillId="0" borderId="59" xfId="61" applyFont="1" applyBorder="1">
      <alignment vertical="center"/>
      <protection/>
    </xf>
    <xf numFmtId="0" fontId="11" fillId="0" borderId="60" xfId="61" applyBorder="1">
      <alignment vertical="center"/>
      <protection/>
    </xf>
    <xf numFmtId="0" fontId="23" fillId="0" borderId="61" xfId="61" applyFont="1" applyBorder="1">
      <alignment vertical="center"/>
      <protection/>
    </xf>
    <xf numFmtId="0" fontId="23" fillId="0" borderId="62" xfId="61" applyFont="1" applyBorder="1">
      <alignment vertical="center"/>
      <protection/>
    </xf>
    <xf numFmtId="0" fontId="23" fillId="0" borderId="63" xfId="61" applyFont="1" applyBorder="1">
      <alignment vertical="center"/>
      <protection/>
    </xf>
    <xf numFmtId="0" fontId="23" fillId="0" borderId="51" xfId="61" applyFont="1" applyBorder="1">
      <alignment vertical="center"/>
      <protection/>
    </xf>
    <xf numFmtId="0" fontId="11" fillId="0" borderId="64" xfId="61" applyBorder="1">
      <alignment vertical="center"/>
      <protection/>
    </xf>
    <xf numFmtId="0" fontId="23" fillId="0" borderId="65" xfId="61" applyFont="1" applyBorder="1">
      <alignment vertical="center"/>
      <protection/>
    </xf>
    <xf numFmtId="0" fontId="23" fillId="0" borderId="66" xfId="61" applyFont="1" applyBorder="1">
      <alignment vertical="center"/>
      <protection/>
    </xf>
    <xf numFmtId="0" fontId="23" fillId="0" borderId="67" xfId="61" applyFont="1" applyBorder="1">
      <alignment vertical="center"/>
      <protection/>
    </xf>
    <xf numFmtId="0" fontId="11" fillId="0" borderId="46" xfId="61" applyBorder="1">
      <alignment vertical="center"/>
      <protection/>
    </xf>
    <xf numFmtId="0" fontId="11" fillId="0" borderId="68" xfId="61" applyBorder="1">
      <alignment vertical="center"/>
      <protection/>
    </xf>
    <xf numFmtId="0" fontId="11" fillId="0" borderId="53" xfId="61" applyBorder="1">
      <alignment vertical="center"/>
      <protection/>
    </xf>
    <xf numFmtId="0" fontId="11" fillId="0" borderId="69" xfId="61" applyBorder="1">
      <alignment vertical="center"/>
      <protection/>
    </xf>
    <xf numFmtId="0" fontId="38" fillId="0" borderId="0" xfId="61" applyFont="1" applyBorder="1">
      <alignment vertical="center"/>
      <protection/>
    </xf>
    <xf numFmtId="0" fontId="11" fillId="0" borderId="70" xfId="61" applyBorder="1">
      <alignment vertical="center"/>
      <protection/>
    </xf>
    <xf numFmtId="0" fontId="11" fillId="0" borderId="71" xfId="61" applyBorder="1">
      <alignment vertical="center"/>
      <protection/>
    </xf>
    <xf numFmtId="0" fontId="11" fillId="0" borderId="72" xfId="61" applyBorder="1">
      <alignment vertical="center"/>
      <protection/>
    </xf>
    <xf numFmtId="0" fontId="11" fillId="0" borderId="73" xfId="61" applyBorder="1">
      <alignment vertical="center"/>
      <protection/>
    </xf>
    <xf numFmtId="49" fontId="3" fillId="0" borderId="74" xfId="0" applyNumberFormat="1" applyFont="1" applyFill="1" applyBorder="1" applyAlignment="1" applyProtection="1">
      <alignment horizontal="center"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1" fontId="0" fillId="0" borderId="0" xfId="0" applyBorder="1" applyAlignment="1">
      <alignment horizontal="left" vertical="center"/>
    </xf>
    <xf numFmtId="0" fontId="37" fillId="0" borderId="75" xfId="61" applyFont="1" applyBorder="1" applyAlignment="1">
      <alignment horizontal="center" vertical="center"/>
      <protection/>
    </xf>
    <xf numFmtId="0" fontId="37" fillId="0" borderId="76" xfId="61" applyFont="1" applyBorder="1" applyAlignment="1">
      <alignment horizontal="center" vertical="center"/>
      <protection/>
    </xf>
    <xf numFmtId="0" fontId="37" fillId="0" borderId="16" xfId="61" applyFont="1" applyBorder="1" applyAlignment="1">
      <alignment horizontal="center" vertical="center"/>
      <protection/>
    </xf>
    <xf numFmtId="0" fontId="37" fillId="0" borderId="17" xfId="61" applyFont="1" applyBorder="1" applyAlignment="1">
      <alignment horizontal="center" vertical="center"/>
      <protection/>
    </xf>
    <xf numFmtId="0" fontId="37" fillId="0" borderId="77" xfId="61" applyFont="1" applyBorder="1" applyAlignment="1">
      <alignment horizontal="center" vertical="center"/>
      <protection/>
    </xf>
    <xf numFmtId="0" fontId="36" fillId="0" borderId="78" xfId="61" applyFont="1" applyBorder="1" applyAlignment="1">
      <alignment horizontal="center" vertical="center" textRotation="255"/>
      <protection/>
    </xf>
    <xf numFmtId="0" fontId="36" fillId="0" borderId="79" xfId="61" applyFont="1" applyBorder="1" applyAlignment="1">
      <alignment horizontal="center" vertical="center" textRotation="255"/>
      <protection/>
    </xf>
    <xf numFmtId="0" fontId="36" fillId="0" borderId="80" xfId="61" applyFont="1" applyBorder="1" applyAlignment="1">
      <alignment horizontal="center" vertical="center" textRotation="255"/>
      <protection/>
    </xf>
    <xf numFmtId="0" fontId="23" fillId="0" borderId="42" xfId="61" applyFont="1" applyBorder="1" applyAlignment="1">
      <alignment horizontal="center" vertical="center" shrinkToFit="1"/>
      <protection/>
    </xf>
    <xf numFmtId="0" fontId="23" fillId="0" borderId="81" xfId="61" applyFont="1" applyBorder="1" applyAlignment="1">
      <alignment horizontal="center" vertical="center" shrinkToFit="1"/>
      <protection/>
    </xf>
    <xf numFmtId="0" fontId="23" fillId="0" borderId="82" xfId="61" applyFont="1" applyBorder="1" applyAlignment="1">
      <alignment horizontal="center" vertical="center" shrinkToFit="1"/>
      <protection/>
    </xf>
    <xf numFmtId="49" fontId="23" fillId="0" borderId="83" xfId="61" applyNumberFormat="1" applyFont="1" applyBorder="1" applyAlignment="1">
      <alignment horizontal="center" vertical="center"/>
      <protection/>
    </xf>
    <xf numFmtId="49" fontId="23" fillId="0" borderId="81" xfId="61" applyNumberFormat="1" applyFont="1" applyBorder="1" applyAlignment="1">
      <alignment horizontal="center" vertical="center"/>
      <protection/>
    </xf>
    <xf numFmtId="49" fontId="23" fillId="0" borderId="82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送金明細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2</xdr:row>
      <xdr:rowOff>76200</xdr:rowOff>
    </xdr:from>
    <xdr:to>
      <xdr:col>13</xdr:col>
      <xdr:colOff>171450</xdr:colOff>
      <xdr:row>9</xdr:row>
      <xdr:rowOff>28575</xdr:rowOff>
    </xdr:to>
    <xdr:sp macro="[0]!リレーデータ抽出作成">
      <xdr:nvSpPr>
        <xdr:cNvPr id="1" name="AutoShape 2"/>
        <xdr:cNvSpPr>
          <a:spLocks/>
        </xdr:cNvSpPr>
      </xdr:nvSpPr>
      <xdr:spPr>
        <a:xfrm>
          <a:off x="14249400" y="523875"/>
          <a:ext cx="1019175" cy="1476375"/>
        </a:xfrm>
        <a:prstGeom prst="roundRect">
          <a:avLst>
            <a:gd name="adj" fmla="val 0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desiko\&#26657;&#21209;-990304\&#24037;&#26989;&#31185;\&#38651;&#27671;\&#20491;&#20154;&#29992;\&#27827;&#37326;\Mr.kono\&#12463;&#12521;&#12502;\&#22823;&#20250;FD\&#24179;&#25104;&#65298;&#65299;&#24180;&#24230;\&#65320;&#65298;&#65298;&#23665;&#26792;&#30476;&#36984;&#25163;&#27177;&#29992;&#36899;&#32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A"/>
      <sheetName val="データ取得"/>
      <sheetName val="初期設定"/>
    </sheetNames>
    <sheetDataSet>
      <sheetData sheetId="2">
        <row r="3">
          <cell r="A3" t="str">
            <v>競技ｺｰﾄﾞ</v>
          </cell>
          <cell r="B3" t="str">
            <v>種　目</v>
          </cell>
        </row>
        <row r="4">
          <cell r="A4">
            <v>101</v>
          </cell>
          <cell r="B4" t="str">
            <v>60m</v>
          </cell>
        </row>
        <row r="5">
          <cell r="A5">
            <v>102</v>
          </cell>
          <cell r="B5" t="str">
            <v>100m</v>
          </cell>
        </row>
        <row r="6">
          <cell r="A6">
            <v>103</v>
          </cell>
          <cell r="B6" t="str">
            <v>200m</v>
          </cell>
        </row>
        <row r="7">
          <cell r="A7">
            <v>104</v>
          </cell>
          <cell r="B7" t="str">
            <v>400m</v>
          </cell>
        </row>
        <row r="8">
          <cell r="A8">
            <v>105</v>
          </cell>
          <cell r="B8" t="str">
            <v>800m</v>
          </cell>
        </row>
        <row r="9">
          <cell r="A9">
            <v>106</v>
          </cell>
          <cell r="B9" t="str">
            <v>1000m</v>
          </cell>
        </row>
        <row r="10">
          <cell r="A10">
            <v>107</v>
          </cell>
          <cell r="B10" t="str">
            <v>1500m</v>
          </cell>
        </row>
        <row r="11">
          <cell r="A11">
            <v>108</v>
          </cell>
          <cell r="B11" t="str">
            <v>3000m</v>
          </cell>
        </row>
        <row r="12">
          <cell r="A12">
            <v>109</v>
          </cell>
          <cell r="B12" t="str">
            <v>5000m</v>
          </cell>
        </row>
        <row r="13">
          <cell r="A13">
            <v>110</v>
          </cell>
          <cell r="B13" t="str">
            <v>10000m</v>
          </cell>
        </row>
        <row r="14">
          <cell r="A14">
            <v>111</v>
          </cell>
          <cell r="B14" t="str">
            <v>60mH</v>
          </cell>
        </row>
        <row r="15">
          <cell r="A15">
            <v>112</v>
          </cell>
          <cell r="B15" t="str">
            <v>80mH</v>
          </cell>
        </row>
        <row r="16">
          <cell r="A16" t="str">
            <v>113</v>
          </cell>
          <cell r="B16" t="str">
            <v>100mH</v>
          </cell>
        </row>
        <row r="17">
          <cell r="A17">
            <v>117</v>
          </cell>
          <cell r="B17" t="str">
            <v>110mH中　</v>
          </cell>
        </row>
        <row r="18">
          <cell r="A18">
            <v>118</v>
          </cell>
          <cell r="B18" t="str">
            <v>110mjH</v>
          </cell>
        </row>
        <row r="19">
          <cell r="A19">
            <v>119</v>
          </cell>
          <cell r="B19" t="str">
            <v>110mH</v>
          </cell>
        </row>
        <row r="20">
          <cell r="A20">
            <v>123</v>
          </cell>
          <cell r="B20" t="str">
            <v>400mH男</v>
          </cell>
        </row>
        <row r="21">
          <cell r="A21">
            <v>126</v>
          </cell>
          <cell r="B21" t="str">
            <v>3000mSC男</v>
          </cell>
        </row>
        <row r="22">
          <cell r="A22">
            <v>127</v>
          </cell>
          <cell r="B22" t="str">
            <v>3000mW</v>
          </cell>
        </row>
        <row r="23">
          <cell r="A23">
            <v>128</v>
          </cell>
          <cell r="B23" t="str">
            <v>5000mW</v>
          </cell>
        </row>
        <row r="24">
          <cell r="A24">
            <v>129</v>
          </cell>
          <cell r="B24" t="str">
            <v>10000mW</v>
          </cell>
        </row>
        <row r="25">
          <cell r="A25">
            <v>130</v>
          </cell>
          <cell r="B25" t="str">
            <v>4X100mR</v>
          </cell>
        </row>
        <row r="26">
          <cell r="A26">
            <v>131</v>
          </cell>
          <cell r="B26" t="str">
            <v>4X200mR</v>
          </cell>
        </row>
        <row r="27">
          <cell r="A27">
            <v>132</v>
          </cell>
          <cell r="B27" t="str">
            <v>4X400mR</v>
          </cell>
        </row>
        <row r="28">
          <cell r="A28">
            <v>133</v>
          </cell>
          <cell r="B28" t="str">
            <v>ｽｴｰﾃﾞﾝﾘﾚｰ</v>
          </cell>
        </row>
        <row r="29">
          <cell r="A29">
            <v>134</v>
          </cell>
          <cell r="B29" t="str">
            <v>走高跳</v>
          </cell>
        </row>
        <row r="30">
          <cell r="A30">
            <v>135</v>
          </cell>
          <cell r="B30" t="str">
            <v>棒高跳</v>
          </cell>
        </row>
        <row r="31">
          <cell r="A31">
            <v>136</v>
          </cell>
          <cell r="B31" t="str">
            <v>走幅跳</v>
          </cell>
        </row>
        <row r="32">
          <cell r="A32">
            <v>137</v>
          </cell>
          <cell r="B32" t="str">
            <v>三段跳</v>
          </cell>
        </row>
        <row r="33">
          <cell r="A33">
            <v>139</v>
          </cell>
          <cell r="B33" t="str">
            <v>砲丸投(2.7kg)</v>
          </cell>
        </row>
        <row r="34">
          <cell r="A34">
            <v>140</v>
          </cell>
          <cell r="B34" t="str">
            <v>砲丸投(4.0kg)</v>
          </cell>
        </row>
        <row r="35">
          <cell r="A35">
            <v>141</v>
          </cell>
          <cell r="B35" t="str">
            <v>砲丸投(5.0kg)</v>
          </cell>
        </row>
        <row r="36">
          <cell r="A36">
            <v>142</v>
          </cell>
          <cell r="B36" t="str">
            <v>砲丸投(6.0kg)</v>
          </cell>
        </row>
        <row r="37">
          <cell r="A37">
            <v>143</v>
          </cell>
          <cell r="B37" t="str">
            <v>砲丸投(7.26kg)</v>
          </cell>
        </row>
        <row r="38">
          <cell r="A38">
            <v>146</v>
          </cell>
          <cell r="B38" t="str">
            <v>円盤投(1.5kg)</v>
          </cell>
        </row>
        <row r="39">
          <cell r="A39">
            <v>147</v>
          </cell>
          <cell r="B39" t="str">
            <v>円盤投(1.75kg)</v>
          </cell>
        </row>
        <row r="40">
          <cell r="A40">
            <v>148</v>
          </cell>
          <cell r="B40" t="str">
            <v>円盤投(2.0kg)</v>
          </cell>
        </row>
        <row r="41">
          <cell r="A41">
            <v>152</v>
          </cell>
          <cell r="B41" t="str">
            <v>ﾊﾝﾏｰ投(6.0kg)</v>
          </cell>
        </row>
        <row r="42">
          <cell r="A42">
            <v>153</v>
          </cell>
          <cell r="B42" t="str">
            <v>ﾊﾝﾏｰ投(7.26kg）</v>
          </cell>
        </row>
        <row r="43">
          <cell r="A43">
            <v>156</v>
          </cell>
          <cell r="B43" t="str">
            <v>やり投(700g)</v>
          </cell>
        </row>
        <row r="44">
          <cell r="A44">
            <v>157</v>
          </cell>
          <cell r="B44" t="str">
            <v>やり投(800g)</v>
          </cell>
        </row>
        <row r="45">
          <cell r="A45">
            <v>158</v>
          </cell>
          <cell r="B45" t="str">
            <v>十種競技　</v>
          </cell>
        </row>
        <row r="46">
          <cell r="A46">
            <v>160</v>
          </cell>
          <cell r="B46" t="str">
            <v>八種競技　</v>
          </cell>
        </row>
        <row r="47">
          <cell r="A47">
            <v>165</v>
          </cell>
          <cell r="B47" t="str">
            <v>四種競技</v>
          </cell>
        </row>
        <row r="48">
          <cell r="A48">
            <v>169</v>
          </cell>
          <cell r="B48" t="str">
            <v>ボール投</v>
          </cell>
        </row>
        <row r="49">
          <cell r="A49">
            <v>170</v>
          </cell>
          <cell r="B49" t="str">
            <v>4X100mRB</v>
          </cell>
        </row>
        <row r="50">
          <cell r="A50">
            <v>180</v>
          </cell>
          <cell r="B50" t="str">
            <v>4X100mRC</v>
          </cell>
        </row>
        <row r="51">
          <cell r="A51">
            <v>201</v>
          </cell>
          <cell r="B51" t="str">
            <v>60m</v>
          </cell>
        </row>
        <row r="52">
          <cell r="A52">
            <v>202</v>
          </cell>
          <cell r="B52" t="str">
            <v>100m</v>
          </cell>
        </row>
        <row r="53">
          <cell r="A53">
            <v>203</v>
          </cell>
          <cell r="B53" t="str">
            <v>200m</v>
          </cell>
        </row>
        <row r="54">
          <cell r="A54">
            <v>204</v>
          </cell>
          <cell r="B54" t="str">
            <v>400m</v>
          </cell>
        </row>
        <row r="55">
          <cell r="A55">
            <v>205</v>
          </cell>
          <cell r="B55" t="str">
            <v>800m</v>
          </cell>
        </row>
        <row r="56">
          <cell r="A56">
            <v>206</v>
          </cell>
          <cell r="B56" t="str">
            <v>1000m</v>
          </cell>
        </row>
        <row r="57">
          <cell r="A57">
            <v>207</v>
          </cell>
          <cell r="B57" t="str">
            <v>1500m</v>
          </cell>
        </row>
        <row r="58">
          <cell r="A58">
            <v>208</v>
          </cell>
          <cell r="B58" t="str">
            <v>3000m</v>
          </cell>
        </row>
        <row r="59">
          <cell r="A59">
            <v>209</v>
          </cell>
          <cell r="B59" t="str">
            <v>5000m</v>
          </cell>
        </row>
        <row r="60">
          <cell r="A60">
            <v>210</v>
          </cell>
          <cell r="B60" t="str">
            <v>10000m</v>
          </cell>
        </row>
        <row r="61">
          <cell r="A61">
            <v>211</v>
          </cell>
          <cell r="B61" t="str">
            <v>60mH</v>
          </cell>
        </row>
        <row r="62">
          <cell r="A62">
            <v>212</v>
          </cell>
          <cell r="B62" t="str">
            <v>80mH</v>
          </cell>
        </row>
        <row r="63">
          <cell r="A63">
            <v>214</v>
          </cell>
          <cell r="B63" t="str">
            <v>100mH中　</v>
          </cell>
        </row>
        <row r="64">
          <cell r="A64">
            <v>215</v>
          </cell>
          <cell r="B64" t="str">
            <v>100mH女</v>
          </cell>
        </row>
        <row r="65">
          <cell r="A65">
            <v>221</v>
          </cell>
          <cell r="B65" t="str">
            <v>400mH女</v>
          </cell>
        </row>
        <row r="66">
          <cell r="A66">
            <v>225</v>
          </cell>
          <cell r="B66" t="str">
            <v>3000mSC女</v>
          </cell>
        </row>
        <row r="67">
          <cell r="A67">
            <v>227</v>
          </cell>
          <cell r="B67" t="str">
            <v>3000mW</v>
          </cell>
        </row>
        <row r="68">
          <cell r="A68">
            <v>228</v>
          </cell>
          <cell r="B68" t="str">
            <v>5000mW</v>
          </cell>
        </row>
        <row r="69">
          <cell r="A69">
            <v>229</v>
          </cell>
          <cell r="B69" t="str">
            <v>10000mW</v>
          </cell>
        </row>
        <row r="70">
          <cell r="A70">
            <v>230</v>
          </cell>
          <cell r="B70" t="str">
            <v>4X100mR</v>
          </cell>
        </row>
        <row r="71">
          <cell r="A71">
            <v>231</v>
          </cell>
          <cell r="B71" t="str">
            <v>4X200mR</v>
          </cell>
        </row>
        <row r="72">
          <cell r="A72">
            <v>232</v>
          </cell>
          <cell r="B72" t="str">
            <v>4X400mR</v>
          </cell>
        </row>
        <row r="73">
          <cell r="A73">
            <v>233</v>
          </cell>
          <cell r="B73" t="str">
            <v>ｽｴｰﾃﾞﾝ</v>
          </cell>
        </row>
        <row r="74">
          <cell r="A74">
            <v>234</v>
          </cell>
          <cell r="B74" t="str">
            <v>走高跳</v>
          </cell>
        </row>
        <row r="75">
          <cell r="A75">
            <v>235</v>
          </cell>
          <cell r="B75" t="str">
            <v>棒高跳</v>
          </cell>
        </row>
        <row r="76">
          <cell r="A76">
            <v>236</v>
          </cell>
          <cell r="B76" t="str">
            <v>走幅跳</v>
          </cell>
        </row>
        <row r="77">
          <cell r="A77">
            <v>237</v>
          </cell>
          <cell r="B77" t="str">
            <v>三段跳</v>
          </cell>
        </row>
        <row r="78">
          <cell r="A78">
            <v>239</v>
          </cell>
          <cell r="B78" t="str">
            <v>砲丸投(2.7kg)</v>
          </cell>
        </row>
        <row r="79">
          <cell r="A79">
            <v>240</v>
          </cell>
          <cell r="B79" t="str">
            <v>砲丸投(4.0kg)</v>
          </cell>
        </row>
        <row r="80">
          <cell r="A80">
            <v>245</v>
          </cell>
          <cell r="B80" t="str">
            <v>円盤投(1.0kg)</v>
          </cell>
        </row>
        <row r="81">
          <cell r="A81">
            <v>250</v>
          </cell>
          <cell r="B81" t="str">
            <v>ﾊﾝﾏｰ投(4.0kg)</v>
          </cell>
        </row>
        <row r="82">
          <cell r="A82">
            <v>255</v>
          </cell>
          <cell r="B82" t="str">
            <v>やり投(600g)</v>
          </cell>
        </row>
        <row r="83">
          <cell r="A83">
            <v>261</v>
          </cell>
          <cell r="B83" t="str">
            <v>七種競技　</v>
          </cell>
        </row>
        <row r="84">
          <cell r="A84">
            <v>266</v>
          </cell>
          <cell r="B84" t="str">
            <v>四種競技</v>
          </cell>
        </row>
        <row r="85">
          <cell r="A85">
            <v>269</v>
          </cell>
          <cell r="B85" t="str">
            <v>ボール投</v>
          </cell>
        </row>
        <row r="86">
          <cell r="A86">
            <v>270</v>
          </cell>
          <cell r="B86" t="str">
            <v>4X100mRB</v>
          </cell>
        </row>
        <row r="87">
          <cell r="A87">
            <v>280</v>
          </cell>
          <cell r="B87" t="str">
            <v>4X100mRC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AL119"/>
  <sheetViews>
    <sheetView showGridLines="0" tabSelected="1" zoomScale="75" zoomScaleNormal="75" zoomScaleSheetLayoutView="50" zoomScalePageLayoutView="0" workbookViewId="0" topLeftCell="A1">
      <pane xSplit="7" ySplit="5" topLeftCell="H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F14" sqref="F14"/>
    </sheetView>
  </sheetViews>
  <sheetFormatPr defaultColWidth="17.66015625" defaultRowHeight="18"/>
  <cols>
    <col min="1" max="1" width="4.16015625" style="3" customWidth="1"/>
    <col min="2" max="2" width="4.66015625" style="3" customWidth="1"/>
    <col min="3" max="3" width="14" style="3" customWidth="1"/>
    <col min="4" max="4" width="13" style="3" customWidth="1"/>
    <col min="5" max="5" width="8.91015625" style="3" customWidth="1"/>
    <col min="6" max="6" width="3.66015625" style="3" customWidth="1"/>
    <col min="7" max="7" width="2.66015625" style="3" customWidth="1"/>
    <col min="8" max="8" width="5.66015625" style="6" customWidth="1"/>
    <col min="9" max="9" width="10.16015625" style="6" customWidth="1"/>
    <col min="10" max="10" width="3.41015625" style="6" customWidth="1"/>
    <col min="11" max="11" width="3.58203125" style="6" customWidth="1"/>
    <col min="12" max="12" width="3.66015625" style="6" customWidth="1"/>
    <col min="13" max="13" width="5.33203125" style="6" customWidth="1"/>
    <col min="14" max="14" width="5.41015625" style="6" customWidth="1"/>
    <col min="15" max="15" width="9.91015625" style="6" customWidth="1"/>
    <col min="16" max="18" width="3.33203125" style="6" customWidth="1"/>
    <col min="19" max="19" width="5.16015625" style="6" customWidth="1"/>
    <col min="20" max="20" width="5.41015625" style="6" bestFit="1" customWidth="1"/>
    <col min="21" max="21" width="9.91015625" style="6" customWidth="1"/>
    <col min="22" max="24" width="3.41015625" style="6" customWidth="1"/>
    <col min="25" max="25" width="5.33203125" style="6" customWidth="1"/>
    <col min="26" max="26" width="7.08203125" style="3" hidden="1" customWidth="1"/>
    <col min="27" max="27" width="5.33203125" style="3" hidden="1" customWidth="1"/>
    <col min="28" max="28" width="5.41015625" style="6" customWidth="1"/>
    <col min="29" max="29" width="9.91015625" style="6" customWidth="1"/>
    <col min="30" max="32" width="3.41015625" style="6" customWidth="1"/>
    <col min="33" max="33" width="5.66015625" style="6" customWidth="1"/>
    <col min="34" max="34" width="9.91015625" style="6" customWidth="1"/>
    <col min="35" max="37" width="3.41015625" style="6" customWidth="1"/>
    <col min="38" max="16384" width="17.66015625" style="3" customWidth="1"/>
  </cols>
  <sheetData>
    <row r="1" spans="1:38" ht="27" customHeight="1">
      <c r="A1" s="24" t="s">
        <v>294</v>
      </c>
      <c r="B1" s="25"/>
      <c r="C1" s="55"/>
      <c r="G1" s="4"/>
      <c r="H1" s="4" t="s">
        <v>134</v>
      </c>
      <c r="I1" s="61"/>
      <c r="J1" s="61"/>
      <c r="K1" s="61"/>
      <c r="L1" s="61"/>
      <c r="M1" s="28"/>
      <c r="N1" s="4"/>
      <c r="O1" s="28"/>
      <c r="P1" s="28"/>
      <c r="Q1" s="28"/>
      <c r="R1" s="28"/>
      <c r="S1" s="4" t="s">
        <v>306</v>
      </c>
      <c r="T1" s="17"/>
      <c r="Y1" s="7"/>
      <c r="AB1" s="17"/>
      <c r="AC1" s="17"/>
      <c r="AH1" s="17"/>
      <c r="AJ1" s="7" t="s">
        <v>378</v>
      </c>
      <c r="AL1" s="7"/>
    </row>
    <row r="2" spans="1:38" ht="27" customHeight="1">
      <c r="A2" s="24" t="s">
        <v>2</v>
      </c>
      <c r="C2" s="26">
        <f>IF($C$1="","",VLOOKUP($C$1,学校,2))</f>
      </c>
      <c r="S2" s="23"/>
      <c r="T2" s="18"/>
      <c r="U2" s="124"/>
      <c r="V2" s="124"/>
      <c r="W2" s="124"/>
      <c r="X2" s="124"/>
      <c r="Y2" s="125"/>
      <c r="Z2" s="19"/>
      <c r="AA2" s="19"/>
      <c r="AB2" s="5" t="s">
        <v>295</v>
      </c>
      <c r="AC2" s="28"/>
      <c r="AD2" s="9"/>
      <c r="AE2" s="9"/>
      <c r="AF2" s="9"/>
      <c r="AG2" s="28"/>
      <c r="AH2" s="28"/>
      <c r="AI2" s="9"/>
      <c r="AJ2" s="10" t="s">
        <v>111</v>
      </c>
      <c r="AK2" s="124"/>
      <c r="AL2" s="125"/>
    </row>
    <row r="3" spans="1:38" ht="27" customHeight="1" thickBot="1">
      <c r="A3" s="1" t="s">
        <v>3</v>
      </c>
      <c r="B3" s="2"/>
      <c r="C3" s="8">
        <f>IF($C$1="","",VLOOKUP($C$1,学校,3))</f>
      </c>
      <c r="D3" s="2"/>
      <c r="E3" s="2"/>
      <c r="F3" s="2"/>
      <c r="G3" s="2"/>
      <c r="H3" s="29" t="s">
        <v>296</v>
      </c>
      <c r="I3" s="11" t="s">
        <v>4</v>
      </c>
      <c r="J3" s="23"/>
      <c r="K3" s="23"/>
      <c r="L3" s="23"/>
      <c r="M3" s="26">
        <f>IF($C$1="","",VLOOKUP($C$1,学校,4))</f>
      </c>
      <c r="O3" s="27"/>
      <c r="P3" s="27" t="s">
        <v>352</v>
      </c>
      <c r="Q3" s="27"/>
      <c r="R3" s="27"/>
      <c r="S3" s="11"/>
      <c r="T3" s="11"/>
      <c r="U3" s="11"/>
      <c r="V3" s="11"/>
      <c r="W3" s="11"/>
      <c r="X3" s="11"/>
      <c r="Y3" s="27"/>
      <c r="AB3" s="11" t="s">
        <v>297</v>
      </c>
      <c r="AC3" s="11"/>
      <c r="AD3" s="11"/>
      <c r="AE3" s="11"/>
      <c r="AF3" s="11"/>
      <c r="AG3" s="27"/>
      <c r="AH3" s="11"/>
      <c r="AI3" s="11"/>
      <c r="AJ3" s="11"/>
      <c r="AK3" s="11"/>
      <c r="AL3" s="125"/>
    </row>
    <row r="4" spans="1:37" ht="21" customHeight="1" thickBot="1">
      <c r="A4" s="12"/>
      <c r="B4" s="2"/>
      <c r="C4" s="13"/>
      <c r="D4" s="2"/>
      <c r="E4" s="2"/>
      <c r="F4" s="2"/>
      <c r="G4" s="2"/>
      <c r="H4" s="202" t="s">
        <v>373</v>
      </c>
      <c r="I4" s="203"/>
      <c r="J4" s="203"/>
      <c r="K4" s="203"/>
      <c r="L4" s="203"/>
      <c r="M4" s="203"/>
      <c r="N4" s="202" t="s">
        <v>323</v>
      </c>
      <c r="O4" s="203"/>
      <c r="P4" s="203"/>
      <c r="Q4" s="203"/>
      <c r="R4" s="203"/>
      <c r="S4" s="203"/>
      <c r="T4" s="202" t="s">
        <v>324</v>
      </c>
      <c r="U4" s="203"/>
      <c r="V4" s="203"/>
      <c r="W4" s="203"/>
      <c r="X4" s="203"/>
      <c r="Y4" s="203"/>
      <c r="Z4" s="14"/>
      <c r="AB4" s="202" t="s">
        <v>376</v>
      </c>
      <c r="AC4" s="203"/>
      <c r="AD4" s="203"/>
      <c r="AE4" s="203"/>
      <c r="AF4" s="203"/>
      <c r="AG4" s="202" t="s">
        <v>377</v>
      </c>
      <c r="AH4" s="203"/>
      <c r="AI4" s="203"/>
      <c r="AJ4" s="203"/>
      <c r="AK4" s="203"/>
    </row>
    <row r="5" spans="1:37" ht="21" customHeight="1" thickBot="1">
      <c r="A5" s="14"/>
      <c r="B5" s="68" t="s">
        <v>300</v>
      </c>
      <c r="C5" s="68" t="s">
        <v>0</v>
      </c>
      <c r="D5" s="68" t="s">
        <v>1</v>
      </c>
      <c r="E5" s="68" t="s">
        <v>398</v>
      </c>
      <c r="F5" s="68" t="s">
        <v>298</v>
      </c>
      <c r="G5" s="68" t="s">
        <v>299</v>
      </c>
      <c r="H5" s="56" t="s">
        <v>301</v>
      </c>
      <c r="I5" s="57" t="s">
        <v>5</v>
      </c>
      <c r="J5" s="69" t="s">
        <v>320</v>
      </c>
      <c r="K5" s="70" t="s">
        <v>321</v>
      </c>
      <c r="L5" s="71"/>
      <c r="M5" s="72" t="s">
        <v>389</v>
      </c>
      <c r="N5" s="56" t="s">
        <v>302</v>
      </c>
      <c r="O5" s="57" t="s">
        <v>6</v>
      </c>
      <c r="P5" s="69" t="s">
        <v>320</v>
      </c>
      <c r="Q5" s="70" t="s">
        <v>321</v>
      </c>
      <c r="R5" s="71"/>
      <c r="S5" s="72" t="s">
        <v>389</v>
      </c>
      <c r="T5" s="56" t="s">
        <v>302</v>
      </c>
      <c r="U5" s="57" t="s">
        <v>7</v>
      </c>
      <c r="V5" s="69" t="s">
        <v>320</v>
      </c>
      <c r="W5" s="70" t="s">
        <v>321</v>
      </c>
      <c r="X5" s="71"/>
      <c r="Y5" s="72" t="s">
        <v>389</v>
      </c>
      <c r="Z5" s="14"/>
      <c r="AB5" s="56" t="s">
        <v>301</v>
      </c>
      <c r="AC5" s="57" t="s">
        <v>375</v>
      </c>
      <c r="AD5" s="69" t="s">
        <v>320</v>
      </c>
      <c r="AE5" s="70" t="s">
        <v>321</v>
      </c>
      <c r="AF5" s="70"/>
      <c r="AG5" s="56" t="s">
        <v>301</v>
      </c>
      <c r="AH5" s="57" t="s">
        <v>390</v>
      </c>
      <c r="AI5" s="69" t="s">
        <v>320</v>
      </c>
      <c r="AJ5" s="70" t="s">
        <v>321</v>
      </c>
      <c r="AK5" s="71"/>
    </row>
    <row r="6" spans="1:37" ht="21" customHeight="1">
      <c r="A6" s="80">
        <v>1</v>
      </c>
      <c r="B6" s="81"/>
      <c r="C6" s="82"/>
      <c r="D6" s="83"/>
      <c r="E6" s="83"/>
      <c r="F6" s="84"/>
      <c r="G6" s="85"/>
      <c r="H6" s="104"/>
      <c r="I6" s="118"/>
      <c r="J6" s="122"/>
      <c r="K6" s="122"/>
      <c r="L6" s="122"/>
      <c r="M6" s="87"/>
      <c r="N6" s="104"/>
      <c r="O6" s="85">
        <f aca="true" t="shared" si="0" ref="O6:O35">IF(N6="","",VLOOKUP(N6,競技,2))</f>
      </c>
      <c r="P6" s="86"/>
      <c r="Q6" s="86"/>
      <c r="R6" s="86"/>
      <c r="S6" s="87"/>
      <c r="T6" s="98"/>
      <c r="U6" s="85">
        <f aca="true" t="shared" si="1" ref="U6:U35">IF(T6="","",VLOOKUP(T6,競技,2))</f>
      </c>
      <c r="V6" s="86"/>
      <c r="W6" s="86"/>
      <c r="X6" s="86"/>
      <c r="Y6" s="87"/>
      <c r="Z6" s="21"/>
      <c r="AB6" s="98"/>
      <c r="AC6" s="148">
        <f aca="true" t="shared" si="2" ref="AC6:AC35">IF(AB6="","",VLOOKUP(AB6,競技,2))</f>
      </c>
      <c r="AD6" s="86"/>
      <c r="AE6" s="86"/>
      <c r="AF6" s="143"/>
      <c r="AG6" s="104"/>
      <c r="AH6" s="78">
        <f aca="true" t="shared" si="3" ref="AH6:AH35">IF(AG6="","",VLOOKUP(AG6,競技,2))</f>
      </c>
      <c r="AI6" s="86"/>
      <c r="AJ6" s="86"/>
      <c r="AK6" s="141"/>
    </row>
    <row r="7" spans="1:37" ht="21" customHeight="1">
      <c r="A7" s="88">
        <v>2</v>
      </c>
      <c r="B7" s="73"/>
      <c r="C7" s="74"/>
      <c r="D7" s="75"/>
      <c r="E7" s="75"/>
      <c r="F7" s="76"/>
      <c r="G7" s="77"/>
      <c r="H7" s="105"/>
      <c r="I7" s="77">
        <f>IF(H7="","",VLOOKUP(H7,競技,2))</f>
      </c>
      <c r="J7" s="120"/>
      <c r="K7" s="120"/>
      <c r="L7" s="120"/>
      <c r="M7" s="89"/>
      <c r="N7" s="105"/>
      <c r="O7" s="78">
        <f t="shared" si="0"/>
      </c>
      <c r="P7" s="78"/>
      <c r="Q7" s="78"/>
      <c r="R7" s="78"/>
      <c r="S7" s="89"/>
      <c r="T7" s="99"/>
      <c r="U7" s="78">
        <f t="shared" si="1"/>
      </c>
      <c r="V7" s="78"/>
      <c r="W7" s="78"/>
      <c r="X7" s="78"/>
      <c r="Y7" s="89"/>
      <c r="Z7" s="21"/>
      <c r="AB7" s="99"/>
      <c r="AC7" s="77">
        <f t="shared" si="2"/>
      </c>
      <c r="AD7" s="78"/>
      <c r="AE7" s="78"/>
      <c r="AF7" s="144"/>
      <c r="AG7" s="105"/>
      <c r="AH7" s="78">
        <f t="shared" si="3"/>
      </c>
      <c r="AI7" s="78"/>
      <c r="AJ7" s="78"/>
      <c r="AK7" s="89"/>
    </row>
    <row r="8" spans="1:37" ht="21" customHeight="1">
      <c r="A8" s="88">
        <v>3</v>
      </c>
      <c r="B8" s="73"/>
      <c r="C8" s="74"/>
      <c r="D8" s="75"/>
      <c r="E8" s="75"/>
      <c r="F8" s="76"/>
      <c r="G8" s="77"/>
      <c r="H8" s="105"/>
      <c r="I8" s="78">
        <f>IF(H8="","",VLOOKUP(H8,競技,2))</f>
      </c>
      <c r="J8" s="120"/>
      <c r="K8" s="120"/>
      <c r="L8" s="120"/>
      <c r="M8" s="89"/>
      <c r="N8" s="105"/>
      <c r="O8" s="78">
        <f t="shared" si="0"/>
      </c>
      <c r="P8" s="78"/>
      <c r="Q8" s="78"/>
      <c r="R8" s="78"/>
      <c r="S8" s="89"/>
      <c r="T8" s="99"/>
      <c r="U8" s="78">
        <f t="shared" si="1"/>
      </c>
      <c r="V8" s="78"/>
      <c r="W8" s="78"/>
      <c r="X8" s="78"/>
      <c r="Y8" s="89"/>
      <c r="Z8" s="21"/>
      <c r="AB8" s="99"/>
      <c r="AC8" s="77">
        <f t="shared" si="2"/>
      </c>
      <c r="AD8" s="78"/>
      <c r="AE8" s="78"/>
      <c r="AF8" s="144"/>
      <c r="AG8" s="105"/>
      <c r="AH8" s="78">
        <f t="shared" si="3"/>
      </c>
      <c r="AI8" s="78"/>
      <c r="AJ8" s="78"/>
      <c r="AK8" s="89"/>
    </row>
    <row r="9" spans="1:37" ht="21" customHeight="1">
      <c r="A9" s="88">
        <v>4</v>
      </c>
      <c r="B9" s="73"/>
      <c r="C9" s="74"/>
      <c r="D9" s="75"/>
      <c r="E9" s="75"/>
      <c r="F9" s="76"/>
      <c r="G9" s="77"/>
      <c r="H9" s="105"/>
      <c r="I9" s="78">
        <f>IF(H9="","",VLOOKUP(H9,競技,2))</f>
      </c>
      <c r="J9" s="120"/>
      <c r="K9" s="120"/>
      <c r="L9" s="120"/>
      <c r="M9" s="89"/>
      <c r="N9" s="105"/>
      <c r="O9" s="78">
        <f t="shared" si="0"/>
      </c>
      <c r="P9" s="78"/>
      <c r="Q9" s="78"/>
      <c r="R9" s="78"/>
      <c r="S9" s="89"/>
      <c r="T9" s="99"/>
      <c r="U9" s="78">
        <f t="shared" si="1"/>
      </c>
      <c r="V9" s="78"/>
      <c r="W9" s="78"/>
      <c r="X9" s="78"/>
      <c r="Y9" s="89"/>
      <c r="Z9" s="21"/>
      <c r="AB9" s="99"/>
      <c r="AC9" s="77">
        <f t="shared" si="2"/>
      </c>
      <c r="AD9" s="78"/>
      <c r="AE9" s="78"/>
      <c r="AF9" s="144"/>
      <c r="AG9" s="105"/>
      <c r="AH9" s="78">
        <f t="shared" si="3"/>
      </c>
      <c r="AI9" s="78"/>
      <c r="AJ9" s="78"/>
      <c r="AK9" s="89"/>
    </row>
    <row r="10" spans="1:37" ht="21" customHeight="1">
      <c r="A10" s="88">
        <v>5</v>
      </c>
      <c r="B10" s="73"/>
      <c r="C10" s="74"/>
      <c r="D10" s="77"/>
      <c r="E10" s="77"/>
      <c r="F10" s="76"/>
      <c r="G10" s="77"/>
      <c r="H10" s="105"/>
      <c r="I10" s="78">
        <f>IF(H10="","",VLOOKUP(H10,競技,2))</f>
      </c>
      <c r="J10" s="120"/>
      <c r="K10" s="120"/>
      <c r="L10" s="120"/>
      <c r="M10" s="89"/>
      <c r="N10" s="105"/>
      <c r="O10" s="78">
        <f t="shared" si="0"/>
      </c>
      <c r="P10" s="78"/>
      <c r="Q10" s="78"/>
      <c r="R10" s="78"/>
      <c r="S10" s="89"/>
      <c r="T10" s="99"/>
      <c r="U10" s="78">
        <f t="shared" si="1"/>
      </c>
      <c r="V10" s="78"/>
      <c r="W10" s="78"/>
      <c r="X10" s="78"/>
      <c r="Y10" s="89"/>
      <c r="Z10" s="21"/>
      <c r="AB10" s="99"/>
      <c r="AC10" s="77">
        <f t="shared" si="2"/>
      </c>
      <c r="AD10" s="78"/>
      <c r="AE10" s="78"/>
      <c r="AF10" s="144"/>
      <c r="AG10" s="105"/>
      <c r="AH10" s="78">
        <f t="shared" si="3"/>
      </c>
      <c r="AI10" s="78"/>
      <c r="AJ10" s="78"/>
      <c r="AK10" s="89"/>
    </row>
    <row r="11" spans="1:37" ht="21" customHeight="1">
      <c r="A11" s="88">
        <v>6</v>
      </c>
      <c r="B11" s="73"/>
      <c r="C11" s="74"/>
      <c r="D11" s="75"/>
      <c r="E11" s="75"/>
      <c r="F11" s="76"/>
      <c r="G11" s="77"/>
      <c r="H11" s="105"/>
      <c r="I11" s="78">
        <f>IF(H11="","",VLOOKUP(H11,競技,2))</f>
      </c>
      <c r="J11" s="120"/>
      <c r="K11" s="120"/>
      <c r="L11" s="120"/>
      <c r="M11" s="89"/>
      <c r="N11" s="105"/>
      <c r="O11" s="78">
        <f t="shared" si="0"/>
      </c>
      <c r="P11" s="78"/>
      <c r="Q11" s="78"/>
      <c r="R11" s="78"/>
      <c r="S11" s="89"/>
      <c r="T11" s="99"/>
      <c r="U11" s="78">
        <f t="shared" si="1"/>
      </c>
      <c r="V11" s="78"/>
      <c r="W11" s="78"/>
      <c r="X11" s="78"/>
      <c r="Y11" s="89"/>
      <c r="Z11" s="21"/>
      <c r="AB11" s="99"/>
      <c r="AC11" s="77">
        <f t="shared" si="2"/>
      </c>
      <c r="AD11" s="78"/>
      <c r="AE11" s="78"/>
      <c r="AF11" s="144"/>
      <c r="AG11" s="105"/>
      <c r="AH11" s="78">
        <f t="shared" si="3"/>
      </c>
      <c r="AI11" s="78"/>
      <c r="AJ11" s="78"/>
      <c r="AK11" s="89"/>
    </row>
    <row r="12" spans="1:37" ht="21" customHeight="1">
      <c r="A12" s="88">
        <v>7</v>
      </c>
      <c r="B12" s="73"/>
      <c r="C12" s="74"/>
      <c r="D12" s="75"/>
      <c r="E12" s="75"/>
      <c r="F12" s="76"/>
      <c r="G12" s="77"/>
      <c r="H12" s="105"/>
      <c r="I12" s="78">
        <f aca="true" t="shared" si="4" ref="I12:I35">IF(H12="","",VLOOKUP(H12,競技,2))</f>
      </c>
      <c r="J12" s="120"/>
      <c r="K12" s="120"/>
      <c r="L12" s="120"/>
      <c r="M12" s="89"/>
      <c r="N12" s="105"/>
      <c r="O12" s="78">
        <f t="shared" si="0"/>
      </c>
      <c r="P12" s="78"/>
      <c r="Q12" s="78"/>
      <c r="R12" s="78"/>
      <c r="S12" s="89"/>
      <c r="T12" s="99"/>
      <c r="U12" s="78">
        <f t="shared" si="1"/>
      </c>
      <c r="V12" s="78"/>
      <c r="W12" s="78"/>
      <c r="X12" s="78"/>
      <c r="Y12" s="89"/>
      <c r="Z12" s="21"/>
      <c r="AB12" s="99"/>
      <c r="AC12" s="77">
        <f t="shared" si="2"/>
      </c>
      <c r="AD12" s="78"/>
      <c r="AE12" s="78"/>
      <c r="AF12" s="144"/>
      <c r="AG12" s="105"/>
      <c r="AH12" s="78">
        <f t="shared" si="3"/>
      </c>
      <c r="AI12" s="78"/>
      <c r="AJ12" s="78"/>
      <c r="AK12" s="89"/>
    </row>
    <row r="13" spans="1:37" ht="21" customHeight="1">
      <c r="A13" s="88">
        <v>8</v>
      </c>
      <c r="B13" s="73"/>
      <c r="C13" s="74"/>
      <c r="D13" s="75"/>
      <c r="E13" s="75"/>
      <c r="F13" s="76"/>
      <c r="G13" s="77"/>
      <c r="H13" s="105"/>
      <c r="I13" s="78">
        <f t="shared" si="4"/>
      </c>
      <c r="J13" s="120"/>
      <c r="K13" s="120"/>
      <c r="L13" s="120"/>
      <c r="M13" s="89"/>
      <c r="N13" s="105"/>
      <c r="O13" s="78">
        <f t="shared" si="0"/>
      </c>
      <c r="P13" s="78"/>
      <c r="Q13" s="78"/>
      <c r="R13" s="78"/>
      <c r="S13" s="89"/>
      <c r="T13" s="99"/>
      <c r="U13" s="78">
        <f t="shared" si="1"/>
      </c>
      <c r="V13" s="78"/>
      <c r="W13" s="78"/>
      <c r="X13" s="78"/>
      <c r="Y13" s="89"/>
      <c r="Z13" s="21"/>
      <c r="AB13" s="99"/>
      <c r="AC13" s="77">
        <f t="shared" si="2"/>
      </c>
      <c r="AD13" s="78"/>
      <c r="AE13" s="78"/>
      <c r="AF13" s="144"/>
      <c r="AG13" s="105"/>
      <c r="AH13" s="78">
        <f t="shared" si="3"/>
      </c>
      <c r="AI13" s="78"/>
      <c r="AJ13" s="78"/>
      <c r="AK13" s="89"/>
    </row>
    <row r="14" spans="1:37" ht="21" customHeight="1">
      <c r="A14" s="88">
        <v>9</v>
      </c>
      <c r="B14" s="73"/>
      <c r="C14" s="74"/>
      <c r="D14" s="75"/>
      <c r="E14" s="75"/>
      <c r="F14" s="76"/>
      <c r="G14" s="77"/>
      <c r="H14" s="105"/>
      <c r="I14" s="78">
        <f t="shared" si="4"/>
      </c>
      <c r="J14" s="120"/>
      <c r="K14" s="120"/>
      <c r="L14" s="120"/>
      <c r="M14" s="89"/>
      <c r="N14" s="105"/>
      <c r="O14" s="78">
        <f t="shared" si="0"/>
      </c>
      <c r="P14" s="78"/>
      <c r="Q14" s="78"/>
      <c r="R14" s="78"/>
      <c r="S14" s="89"/>
      <c r="T14" s="99"/>
      <c r="U14" s="78">
        <f t="shared" si="1"/>
      </c>
      <c r="V14" s="78"/>
      <c r="W14" s="78"/>
      <c r="X14" s="78"/>
      <c r="Y14" s="89"/>
      <c r="Z14" s="21"/>
      <c r="AB14" s="99"/>
      <c r="AC14" s="77">
        <f t="shared" si="2"/>
      </c>
      <c r="AD14" s="78"/>
      <c r="AE14" s="78"/>
      <c r="AF14" s="144"/>
      <c r="AG14" s="105"/>
      <c r="AH14" s="78">
        <f t="shared" si="3"/>
      </c>
      <c r="AI14" s="78"/>
      <c r="AJ14" s="78"/>
      <c r="AK14" s="89"/>
    </row>
    <row r="15" spans="1:37" ht="21" customHeight="1" thickBot="1">
      <c r="A15" s="90">
        <v>10</v>
      </c>
      <c r="B15" s="91"/>
      <c r="C15" s="92"/>
      <c r="D15" s="93"/>
      <c r="E15" s="93"/>
      <c r="F15" s="94"/>
      <c r="G15" s="95"/>
      <c r="H15" s="106"/>
      <c r="I15" s="96">
        <f t="shared" si="4"/>
      </c>
      <c r="J15" s="121"/>
      <c r="K15" s="121"/>
      <c r="L15" s="121"/>
      <c r="M15" s="97"/>
      <c r="N15" s="106"/>
      <c r="O15" s="96">
        <f t="shared" si="0"/>
      </c>
      <c r="P15" s="96"/>
      <c r="Q15" s="96"/>
      <c r="R15" s="96"/>
      <c r="S15" s="97"/>
      <c r="T15" s="100"/>
      <c r="U15" s="96">
        <f t="shared" si="1"/>
      </c>
      <c r="V15" s="96"/>
      <c r="W15" s="96"/>
      <c r="X15" s="96"/>
      <c r="Y15" s="97"/>
      <c r="Z15" s="21"/>
      <c r="AB15" s="100"/>
      <c r="AC15" s="149">
        <f t="shared" si="2"/>
      </c>
      <c r="AD15" s="96"/>
      <c r="AE15" s="96"/>
      <c r="AF15" s="145"/>
      <c r="AG15" s="106"/>
      <c r="AH15" s="96">
        <f t="shared" si="3"/>
      </c>
      <c r="AI15" s="96"/>
      <c r="AJ15" s="96"/>
      <c r="AK15" s="97"/>
    </row>
    <row r="16" spans="1:37" ht="21" customHeight="1">
      <c r="A16" s="80">
        <v>11</v>
      </c>
      <c r="B16" s="81"/>
      <c r="C16" s="82"/>
      <c r="D16" s="83"/>
      <c r="E16" s="83"/>
      <c r="F16" s="84"/>
      <c r="G16" s="85"/>
      <c r="H16" s="104"/>
      <c r="I16" s="85">
        <f t="shared" si="4"/>
      </c>
      <c r="J16" s="122"/>
      <c r="K16" s="122"/>
      <c r="L16" s="122"/>
      <c r="M16" s="87"/>
      <c r="N16" s="104"/>
      <c r="O16" s="85">
        <f t="shared" si="0"/>
      </c>
      <c r="P16" s="86"/>
      <c r="Q16" s="86"/>
      <c r="R16" s="86"/>
      <c r="S16" s="87"/>
      <c r="T16" s="98"/>
      <c r="U16" s="85">
        <f t="shared" si="1"/>
      </c>
      <c r="V16" s="86"/>
      <c r="W16" s="86"/>
      <c r="X16" s="86"/>
      <c r="Y16" s="87"/>
      <c r="Z16" s="21"/>
      <c r="AA16" s="14"/>
      <c r="AB16" s="98"/>
      <c r="AC16" s="85">
        <f t="shared" si="2"/>
      </c>
      <c r="AD16" s="86"/>
      <c r="AE16" s="86"/>
      <c r="AF16" s="143"/>
      <c r="AG16" s="104"/>
      <c r="AH16" s="85">
        <f t="shared" si="3"/>
      </c>
      <c r="AI16" s="86"/>
      <c r="AJ16" s="86"/>
      <c r="AK16" s="141"/>
    </row>
    <row r="17" spans="1:37" ht="21" customHeight="1">
      <c r="A17" s="88">
        <v>12</v>
      </c>
      <c r="B17" s="73"/>
      <c r="C17" s="74"/>
      <c r="D17" s="75"/>
      <c r="E17" s="75"/>
      <c r="F17" s="76"/>
      <c r="G17" s="77"/>
      <c r="H17" s="105"/>
      <c r="I17" s="77">
        <f t="shared" si="4"/>
      </c>
      <c r="J17" s="120"/>
      <c r="K17" s="120"/>
      <c r="L17" s="120"/>
      <c r="M17" s="89"/>
      <c r="N17" s="105"/>
      <c r="O17" s="78">
        <f t="shared" si="0"/>
      </c>
      <c r="P17" s="78"/>
      <c r="Q17" s="78"/>
      <c r="R17" s="78"/>
      <c r="S17" s="89"/>
      <c r="T17" s="99"/>
      <c r="U17" s="78">
        <f t="shared" si="1"/>
      </c>
      <c r="V17" s="78"/>
      <c r="W17" s="78"/>
      <c r="X17" s="78"/>
      <c r="Y17" s="89"/>
      <c r="Z17" s="21"/>
      <c r="AA17" s="14"/>
      <c r="AB17" s="99"/>
      <c r="AC17" s="78">
        <f t="shared" si="2"/>
      </c>
      <c r="AD17" s="78"/>
      <c r="AE17" s="78"/>
      <c r="AF17" s="144"/>
      <c r="AG17" s="105"/>
      <c r="AH17" s="78">
        <f t="shared" si="3"/>
      </c>
      <c r="AI17" s="78"/>
      <c r="AJ17" s="78"/>
      <c r="AK17" s="89"/>
    </row>
    <row r="18" spans="1:37" ht="21" customHeight="1">
      <c r="A18" s="88">
        <v>13</v>
      </c>
      <c r="B18" s="73"/>
      <c r="C18" s="74"/>
      <c r="D18" s="75"/>
      <c r="E18" s="75"/>
      <c r="F18" s="76"/>
      <c r="G18" s="77"/>
      <c r="H18" s="105"/>
      <c r="I18" s="78">
        <f t="shared" si="4"/>
      </c>
      <c r="J18" s="120"/>
      <c r="K18" s="120"/>
      <c r="L18" s="120"/>
      <c r="M18" s="89"/>
      <c r="N18" s="105"/>
      <c r="O18" s="78">
        <f t="shared" si="0"/>
      </c>
      <c r="P18" s="78"/>
      <c r="Q18" s="78"/>
      <c r="R18" s="78"/>
      <c r="S18" s="89"/>
      <c r="T18" s="99"/>
      <c r="U18" s="78">
        <f t="shared" si="1"/>
      </c>
      <c r="V18" s="78"/>
      <c r="W18" s="78"/>
      <c r="X18" s="78"/>
      <c r="Y18" s="89"/>
      <c r="Z18" s="21"/>
      <c r="AA18" s="14"/>
      <c r="AB18" s="99"/>
      <c r="AC18" s="78">
        <f t="shared" si="2"/>
      </c>
      <c r="AD18" s="78"/>
      <c r="AE18" s="78"/>
      <c r="AF18" s="144"/>
      <c r="AG18" s="105"/>
      <c r="AH18" s="78">
        <f t="shared" si="3"/>
      </c>
      <c r="AI18" s="78"/>
      <c r="AJ18" s="78"/>
      <c r="AK18" s="89"/>
    </row>
    <row r="19" spans="1:37" ht="21" customHeight="1">
      <c r="A19" s="88">
        <v>14</v>
      </c>
      <c r="B19" s="73"/>
      <c r="C19" s="74"/>
      <c r="D19" s="75"/>
      <c r="E19" s="75"/>
      <c r="F19" s="76"/>
      <c r="G19" s="77"/>
      <c r="H19" s="105"/>
      <c r="I19" s="78">
        <f t="shared" si="4"/>
      </c>
      <c r="J19" s="120"/>
      <c r="K19" s="120"/>
      <c r="L19" s="120"/>
      <c r="M19" s="89"/>
      <c r="N19" s="105"/>
      <c r="O19" s="78">
        <f t="shared" si="0"/>
      </c>
      <c r="P19" s="78"/>
      <c r="Q19" s="78"/>
      <c r="R19" s="78"/>
      <c r="S19" s="89"/>
      <c r="T19" s="99"/>
      <c r="U19" s="78">
        <f t="shared" si="1"/>
      </c>
      <c r="V19" s="78"/>
      <c r="W19" s="78"/>
      <c r="X19" s="78"/>
      <c r="Y19" s="89"/>
      <c r="Z19" s="21"/>
      <c r="AA19" s="14"/>
      <c r="AB19" s="99"/>
      <c r="AC19" s="78">
        <f t="shared" si="2"/>
      </c>
      <c r="AD19" s="78"/>
      <c r="AE19" s="78"/>
      <c r="AF19" s="144"/>
      <c r="AG19" s="105"/>
      <c r="AH19" s="78">
        <f t="shared" si="3"/>
      </c>
      <c r="AI19" s="78"/>
      <c r="AJ19" s="78"/>
      <c r="AK19" s="89"/>
    </row>
    <row r="20" spans="1:37" ht="21" customHeight="1">
      <c r="A20" s="88">
        <v>15</v>
      </c>
      <c r="B20" s="73"/>
      <c r="C20" s="74"/>
      <c r="D20" s="77"/>
      <c r="E20" s="77"/>
      <c r="F20" s="76"/>
      <c r="G20" s="77"/>
      <c r="H20" s="105"/>
      <c r="I20" s="78">
        <f t="shared" si="4"/>
      </c>
      <c r="J20" s="120"/>
      <c r="K20" s="120"/>
      <c r="L20" s="120"/>
      <c r="M20" s="89"/>
      <c r="N20" s="105"/>
      <c r="O20" s="78">
        <f t="shared" si="0"/>
      </c>
      <c r="P20" s="78"/>
      <c r="Q20" s="78"/>
      <c r="R20" s="78"/>
      <c r="S20" s="89"/>
      <c r="T20" s="99"/>
      <c r="U20" s="78">
        <f t="shared" si="1"/>
      </c>
      <c r="V20" s="78"/>
      <c r="W20" s="78"/>
      <c r="X20" s="78"/>
      <c r="Y20" s="89"/>
      <c r="Z20" s="21"/>
      <c r="AA20" s="14"/>
      <c r="AB20" s="99"/>
      <c r="AC20" s="78">
        <f t="shared" si="2"/>
      </c>
      <c r="AD20" s="78"/>
      <c r="AE20" s="78"/>
      <c r="AF20" s="144"/>
      <c r="AG20" s="105"/>
      <c r="AH20" s="78">
        <f t="shared" si="3"/>
      </c>
      <c r="AI20" s="78"/>
      <c r="AJ20" s="78"/>
      <c r="AK20" s="89"/>
    </row>
    <row r="21" spans="1:37" ht="21" customHeight="1">
      <c r="A21" s="88">
        <v>16</v>
      </c>
      <c r="B21" s="73"/>
      <c r="C21" s="74"/>
      <c r="D21" s="75"/>
      <c r="E21" s="75"/>
      <c r="F21" s="76"/>
      <c r="G21" s="77"/>
      <c r="H21" s="105"/>
      <c r="I21" s="78">
        <f t="shared" si="4"/>
      </c>
      <c r="J21" s="120"/>
      <c r="K21" s="120"/>
      <c r="L21" s="120"/>
      <c r="M21" s="89"/>
      <c r="N21" s="105"/>
      <c r="O21" s="78">
        <f t="shared" si="0"/>
      </c>
      <c r="P21" s="78"/>
      <c r="Q21" s="78"/>
      <c r="R21" s="78"/>
      <c r="S21" s="89"/>
      <c r="T21" s="99"/>
      <c r="U21" s="78">
        <f t="shared" si="1"/>
      </c>
      <c r="V21" s="78"/>
      <c r="W21" s="78"/>
      <c r="X21" s="78"/>
      <c r="Y21" s="89"/>
      <c r="Z21" s="21"/>
      <c r="AA21" s="14"/>
      <c r="AB21" s="99"/>
      <c r="AC21" s="78">
        <f t="shared" si="2"/>
      </c>
      <c r="AD21" s="78"/>
      <c r="AE21" s="78"/>
      <c r="AF21" s="144"/>
      <c r="AG21" s="105"/>
      <c r="AH21" s="78">
        <f t="shared" si="3"/>
      </c>
      <c r="AI21" s="78"/>
      <c r="AJ21" s="78"/>
      <c r="AK21" s="89"/>
    </row>
    <row r="22" spans="1:37" ht="21" customHeight="1">
      <c r="A22" s="88">
        <v>17</v>
      </c>
      <c r="B22" s="73"/>
      <c r="C22" s="74"/>
      <c r="D22" s="75"/>
      <c r="E22" s="75"/>
      <c r="F22" s="76"/>
      <c r="G22" s="77"/>
      <c r="H22" s="105"/>
      <c r="I22" s="78">
        <f t="shared" si="4"/>
      </c>
      <c r="J22" s="120"/>
      <c r="K22" s="120"/>
      <c r="L22" s="120"/>
      <c r="M22" s="89"/>
      <c r="N22" s="105"/>
      <c r="O22" s="78">
        <f t="shared" si="0"/>
      </c>
      <c r="P22" s="78"/>
      <c r="Q22" s="78"/>
      <c r="R22" s="78"/>
      <c r="S22" s="89"/>
      <c r="T22" s="99"/>
      <c r="U22" s="78">
        <f t="shared" si="1"/>
      </c>
      <c r="V22" s="78"/>
      <c r="W22" s="78"/>
      <c r="X22" s="78"/>
      <c r="Y22" s="89"/>
      <c r="Z22" s="79"/>
      <c r="AA22" s="60"/>
      <c r="AB22" s="99"/>
      <c r="AC22" s="78">
        <f t="shared" si="2"/>
      </c>
      <c r="AD22" s="78"/>
      <c r="AE22" s="78"/>
      <c r="AF22" s="144"/>
      <c r="AG22" s="105"/>
      <c r="AH22" s="78">
        <f t="shared" si="3"/>
      </c>
      <c r="AI22" s="78"/>
      <c r="AJ22" s="78"/>
      <c r="AK22" s="89"/>
    </row>
    <row r="23" spans="1:37" ht="21" customHeight="1">
      <c r="A23" s="88">
        <v>18</v>
      </c>
      <c r="B23" s="73"/>
      <c r="C23" s="74"/>
      <c r="D23" s="75"/>
      <c r="E23" s="75"/>
      <c r="F23" s="76"/>
      <c r="G23" s="77"/>
      <c r="H23" s="105"/>
      <c r="I23" s="78">
        <f t="shared" si="4"/>
      </c>
      <c r="J23" s="120"/>
      <c r="K23" s="120"/>
      <c r="L23" s="120"/>
      <c r="M23" s="89"/>
      <c r="N23" s="105"/>
      <c r="O23" s="78">
        <f t="shared" si="0"/>
      </c>
      <c r="P23" s="78"/>
      <c r="Q23" s="78"/>
      <c r="R23" s="78"/>
      <c r="S23" s="89"/>
      <c r="T23" s="99"/>
      <c r="U23" s="78">
        <f t="shared" si="1"/>
      </c>
      <c r="V23" s="78"/>
      <c r="W23" s="78"/>
      <c r="X23" s="78"/>
      <c r="Y23" s="89"/>
      <c r="Z23" s="21"/>
      <c r="AB23" s="99"/>
      <c r="AC23" s="78">
        <f t="shared" si="2"/>
      </c>
      <c r="AD23" s="78"/>
      <c r="AE23" s="78"/>
      <c r="AF23" s="144"/>
      <c r="AG23" s="105"/>
      <c r="AH23" s="78">
        <f t="shared" si="3"/>
      </c>
      <c r="AI23" s="78"/>
      <c r="AJ23" s="78"/>
      <c r="AK23" s="89"/>
    </row>
    <row r="24" spans="1:37" ht="21" customHeight="1">
      <c r="A24" s="88">
        <v>19</v>
      </c>
      <c r="B24" s="73"/>
      <c r="C24" s="74"/>
      <c r="D24" s="75"/>
      <c r="E24" s="75"/>
      <c r="F24" s="76"/>
      <c r="G24" s="77"/>
      <c r="H24" s="105"/>
      <c r="I24" s="78">
        <f t="shared" si="4"/>
      </c>
      <c r="J24" s="120"/>
      <c r="K24" s="120"/>
      <c r="L24" s="120"/>
      <c r="M24" s="89"/>
      <c r="N24" s="105"/>
      <c r="O24" s="78">
        <f t="shared" si="0"/>
      </c>
      <c r="P24" s="78"/>
      <c r="Q24" s="78"/>
      <c r="R24" s="78"/>
      <c r="S24" s="89"/>
      <c r="T24" s="99"/>
      <c r="U24" s="78">
        <f t="shared" si="1"/>
      </c>
      <c r="V24" s="78"/>
      <c r="W24" s="78"/>
      <c r="X24" s="78"/>
      <c r="Y24" s="89"/>
      <c r="Z24" s="21"/>
      <c r="AB24" s="99"/>
      <c r="AC24" s="78">
        <f t="shared" si="2"/>
      </c>
      <c r="AD24" s="78"/>
      <c r="AE24" s="78"/>
      <c r="AF24" s="144"/>
      <c r="AG24" s="105"/>
      <c r="AH24" s="78">
        <f t="shared" si="3"/>
      </c>
      <c r="AI24" s="78"/>
      <c r="AJ24" s="78"/>
      <c r="AK24" s="89"/>
    </row>
    <row r="25" spans="1:37" ht="21" customHeight="1" thickBot="1">
      <c r="A25" s="90">
        <v>20</v>
      </c>
      <c r="B25" s="126"/>
      <c r="C25" s="127"/>
      <c r="D25" s="128"/>
      <c r="E25" s="128"/>
      <c r="F25" s="129"/>
      <c r="G25" s="130"/>
      <c r="H25" s="131"/>
      <c r="I25" s="132">
        <f t="shared" si="4"/>
      </c>
      <c r="J25" s="133"/>
      <c r="K25" s="133"/>
      <c r="L25" s="133"/>
      <c r="M25" s="134"/>
      <c r="N25" s="131"/>
      <c r="O25" s="132">
        <f t="shared" si="0"/>
      </c>
      <c r="P25" s="132"/>
      <c r="Q25" s="132"/>
      <c r="R25" s="132"/>
      <c r="S25" s="134"/>
      <c r="T25" s="135"/>
      <c r="U25" s="132">
        <f t="shared" si="1"/>
      </c>
      <c r="V25" s="132"/>
      <c r="W25" s="132"/>
      <c r="X25" s="132"/>
      <c r="Y25" s="134"/>
      <c r="Z25" s="21"/>
      <c r="AB25" s="135"/>
      <c r="AC25" s="132">
        <f t="shared" si="2"/>
      </c>
      <c r="AD25" s="132"/>
      <c r="AE25" s="132"/>
      <c r="AF25" s="146"/>
      <c r="AG25" s="131"/>
      <c r="AH25" s="132">
        <f t="shared" si="3"/>
      </c>
      <c r="AI25" s="132"/>
      <c r="AJ25" s="132"/>
      <c r="AK25" s="134"/>
    </row>
    <row r="26" spans="1:37" ht="21" customHeight="1">
      <c r="A26" s="80">
        <v>21</v>
      </c>
      <c r="B26" s="81"/>
      <c r="C26" s="82"/>
      <c r="D26" s="83"/>
      <c r="E26" s="83"/>
      <c r="F26" s="84"/>
      <c r="G26" s="101"/>
      <c r="H26" s="104"/>
      <c r="I26" s="85">
        <f t="shared" si="4"/>
      </c>
      <c r="J26" s="122"/>
      <c r="K26" s="122"/>
      <c r="L26" s="122"/>
      <c r="M26" s="87"/>
      <c r="N26" s="104"/>
      <c r="O26" s="85">
        <f t="shared" si="0"/>
      </c>
      <c r="P26" s="86"/>
      <c r="Q26" s="86"/>
      <c r="R26" s="86"/>
      <c r="S26" s="87"/>
      <c r="T26" s="98"/>
      <c r="U26" s="85">
        <f t="shared" si="1"/>
      </c>
      <c r="V26" s="86"/>
      <c r="W26" s="86"/>
      <c r="X26" s="86"/>
      <c r="Y26" s="87"/>
      <c r="Z26" s="139"/>
      <c r="AA26" s="140"/>
      <c r="AB26" s="98"/>
      <c r="AC26" s="85">
        <f t="shared" si="2"/>
      </c>
      <c r="AD26" s="86"/>
      <c r="AE26" s="86"/>
      <c r="AF26" s="143"/>
      <c r="AG26" s="104"/>
      <c r="AH26" s="85">
        <f t="shared" si="3"/>
      </c>
      <c r="AI26" s="86"/>
      <c r="AJ26" s="86"/>
      <c r="AK26" s="141"/>
    </row>
    <row r="27" spans="1:37" ht="21" customHeight="1">
      <c r="A27" s="88">
        <v>22</v>
      </c>
      <c r="B27" s="73"/>
      <c r="C27" s="74"/>
      <c r="D27" s="75"/>
      <c r="E27" s="75"/>
      <c r="F27" s="76"/>
      <c r="G27" s="102"/>
      <c r="H27" s="105"/>
      <c r="I27" s="77">
        <f t="shared" si="4"/>
      </c>
      <c r="J27" s="120"/>
      <c r="K27" s="120"/>
      <c r="L27" s="120"/>
      <c r="M27" s="89"/>
      <c r="N27" s="105"/>
      <c r="O27" s="78">
        <f t="shared" si="0"/>
      </c>
      <c r="P27" s="78"/>
      <c r="Q27" s="78"/>
      <c r="R27" s="78"/>
      <c r="S27" s="89"/>
      <c r="T27" s="99"/>
      <c r="U27" s="78">
        <f t="shared" si="1"/>
      </c>
      <c r="V27" s="78"/>
      <c r="W27" s="78"/>
      <c r="X27" s="78"/>
      <c r="Y27" s="89"/>
      <c r="Z27" s="21"/>
      <c r="AA27" s="19"/>
      <c r="AB27" s="99"/>
      <c r="AC27" s="78">
        <f t="shared" si="2"/>
      </c>
      <c r="AD27" s="78"/>
      <c r="AE27" s="78"/>
      <c r="AF27" s="144"/>
      <c r="AG27" s="105"/>
      <c r="AH27" s="78">
        <f t="shared" si="3"/>
      </c>
      <c r="AI27" s="78"/>
      <c r="AJ27" s="78"/>
      <c r="AK27" s="89"/>
    </row>
    <row r="28" spans="1:37" ht="21" customHeight="1">
      <c r="A28" s="88">
        <v>23</v>
      </c>
      <c r="B28" s="73"/>
      <c r="C28" s="74"/>
      <c r="D28" s="75"/>
      <c r="E28" s="75"/>
      <c r="F28" s="76"/>
      <c r="G28" s="102"/>
      <c r="H28" s="105"/>
      <c r="I28" s="78">
        <f t="shared" si="4"/>
      </c>
      <c r="J28" s="120"/>
      <c r="K28" s="120"/>
      <c r="L28" s="120"/>
      <c r="M28" s="89"/>
      <c r="N28" s="105"/>
      <c r="O28" s="78">
        <f t="shared" si="0"/>
      </c>
      <c r="P28" s="78"/>
      <c r="Q28" s="78"/>
      <c r="R28" s="78"/>
      <c r="S28" s="89"/>
      <c r="T28" s="99"/>
      <c r="U28" s="78">
        <f t="shared" si="1"/>
      </c>
      <c r="V28" s="78"/>
      <c r="W28" s="78"/>
      <c r="X28" s="78"/>
      <c r="Y28" s="89"/>
      <c r="Z28" s="21"/>
      <c r="AA28" s="19"/>
      <c r="AB28" s="99"/>
      <c r="AC28" s="78">
        <f t="shared" si="2"/>
      </c>
      <c r="AD28" s="78"/>
      <c r="AE28" s="78"/>
      <c r="AF28" s="144"/>
      <c r="AG28" s="105"/>
      <c r="AH28" s="78">
        <f t="shared" si="3"/>
      </c>
      <c r="AI28" s="78"/>
      <c r="AJ28" s="78"/>
      <c r="AK28" s="89"/>
    </row>
    <row r="29" spans="1:37" ht="21" customHeight="1">
      <c r="A29" s="88">
        <v>24</v>
      </c>
      <c r="B29" s="73"/>
      <c r="C29" s="74"/>
      <c r="D29" s="75"/>
      <c r="E29" s="75"/>
      <c r="F29" s="76"/>
      <c r="G29" s="102"/>
      <c r="H29" s="105"/>
      <c r="I29" s="78">
        <f t="shared" si="4"/>
      </c>
      <c r="J29" s="120"/>
      <c r="K29" s="120"/>
      <c r="L29" s="120"/>
      <c r="M29" s="89"/>
      <c r="N29" s="105"/>
      <c r="O29" s="78">
        <f t="shared" si="0"/>
      </c>
      <c r="P29" s="78"/>
      <c r="Q29" s="78"/>
      <c r="R29" s="78"/>
      <c r="S29" s="89"/>
      <c r="T29" s="99"/>
      <c r="U29" s="78">
        <f t="shared" si="1"/>
      </c>
      <c r="V29" s="78"/>
      <c r="W29" s="78"/>
      <c r="X29" s="78"/>
      <c r="Y29" s="89"/>
      <c r="Z29" s="21"/>
      <c r="AA29" s="19"/>
      <c r="AB29" s="99"/>
      <c r="AC29" s="78">
        <f t="shared" si="2"/>
      </c>
      <c r="AD29" s="78"/>
      <c r="AE29" s="78"/>
      <c r="AF29" s="144"/>
      <c r="AG29" s="105"/>
      <c r="AH29" s="78">
        <f t="shared" si="3"/>
      </c>
      <c r="AI29" s="78"/>
      <c r="AJ29" s="78"/>
      <c r="AK29" s="89"/>
    </row>
    <row r="30" spans="1:37" ht="21" customHeight="1">
      <c r="A30" s="88">
        <v>25</v>
      </c>
      <c r="B30" s="73"/>
      <c r="C30" s="74"/>
      <c r="D30" s="77"/>
      <c r="E30" s="77"/>
      <c r="F30" s="76"/>
      <c r="G30" s="102"/>
      <c r="H30" s="105"/>
      <c r="I30" s="78">
        <f t="shared" si="4"/>
      </c>
      <c r="J30" s="120"/>
      <c r="K30" s="120"/>
      <c r="L30" s="120"/>
      <c r="M30" s="89"/>
      <c r="N30" s="105"/>
      <c r="O30" s="78">
        <f t="shared" si="0"/>
      </c>
      <c r="P30" s="78"/>
      <c r="Q30" s="78"/>
      <c r="R30" s="78"/>
      <c r="S30" s="89"/>
      <c r="T30" s="99"/>
      <c r="U30" s="78">
        <f t="shared" si="1"/>
      </c>
      <c r="V30" s="78"/>
      <c r="W30" s="78"/>
      <c r="X30" s="78"/>
      <c r="Y30" s="89"/>
      <c r="Z30" s="21"/>
      <c r="AA30" s="19"/>
      <c r="AB30" s="99"/>
      <c r="AC30" s="78">
        <f t="shared" si="2"/>
      </c>
      <c r="AD30" s="78"/>
      <c r="AE30" s="78"/>
      <c r="AF30" s="144"/>
      <c r="AG30" s="105"/>
      <c r="AH30" s="78">
        <f t="shared" si="3"/>
      </c>
      <c r="AI30" s="78"/>
      <c r="AJ30" s="78"/>
      <c r="AK30" s="89"/>
    </row>
    <row r="31" spans="1:37" ht="21" customHeight="1">
      <c r="A31" s="88">
        <v>26</v>
      </c>
      <c r="B31" s="73"/>
      <c r="C31" s="74"/>
      <c r="D31" s="75"/>
      <c r="E31" s="75"/>
      <c r="F31" s="76"/>
      <c r="G31" s="102"/>
      <c r="H31" s="105"/>
      <c r="I31" s="78">
        <f t="shared" si="4"/>
      </c>
      <c r="J31" s="120"/>
      <c r="K31" s="120"/>
      <c r="L31" s="120"/>
      <c r="M31" s="89"/>
      <c r="N31" s="105"/>
      <c r="O31" s="78">
        <f t="shared" si="0"/>
      </c>
      <c r="P31" s="78"/>
      <c r="Q31" s="78"/>
      <c r="R31" s="78"/>
      <c r="S31" s="89"/>
      <c r="T31" s="99"/>
      <c r="U31" s="78">
        <f t="shared" si="1"/>
      </c>
      <c r="V31" s="78"/>
      <c r="W31" s="78"/>
      <c r="X31" s="78"/>
      <c r="Y31" s="89"/>
      <c r="Z31" s="21"/>
      <c r="AA31" s="19"/>
      <c r="AB31" s="99"/>
      <c r="AC31" s="78">
        <f t="shared" si="2"/>
      </c>
      <c r="AD31" s="78"/>
      <c r="AE31" s="78"/>
      <c r="AF31" s="144"/>
      <c r="AG31" s="105"/>
      <c r="AH31" s="78">
        <f t="shared" si="3"/>
      </c>
      <c r="AI31" s="78"/>
      <c r="AJ31" s="78"/>
      <c r="AK31" s="89"/>
    </row>
    <row r="32" spans="1:37" ht="21" customHeight="1">
      <c r="A32" s="88">
        <v>27</v>
      </c>
      <c r="B32" s="73"/>
      <c r="C32" s="74"/>
      <c r="D32" s="75"/>
      <c r="E32" s="75"/>
      <c r="F32" s="76"/>
      <c r="G32" s="102"/>
      <c r="H32" s="105"/>
      <c r="I32" s="78">
        <f t="shared" si="4"/>
      </c>
      <c r="J32" s="120"/>
      <c r="K32" s="120"/>
      <c r="L32" s="120"/>
      <c r="M32" s="89"/>
      <c r="N32" s="105"/>
      <c r="O32" s="78">
        <f t="shared" si="0"/>
      </c>
      <c r="P32" s="78"/>
      <c r="Q32" s="78"/>
      <c r="R32" s="78"/>
      <c r="S32" s="89"/>
      <c r="T32" s="99"/>
      <c r="U32" s="78">
        <f t="shared" si="1"/>
      </c>
      <c r="V32" s="78"/>
      <c r="W32" s="78"/>
      <c r="X32" s="78"/>
      <c r="Y32" s="89"/>
      <c r="Z32" s="21"/>
      <c r="AA32" s="19"/>
      <c r="AB32" s="99"/>
      <c r="AC32" s="78">
        <f t="shared" si="2"/>
      </c>
      <c r="AD32" s="78"/>
      <c r="AE32" s="78"/>
      <c r="AF32" s="144"/>
      <c r="AG32" s="105"/>
      <c r="AH32" s="78">
        <f t="shared" si="3"/>
      </c>
      <c r="AI32" s="78"/>
      <c r="AJ32" s="78"/>
      <c r="AK32" s="89"/>
    </row>
    <row r="33" spans="1:37" ht="21" customHeight="1">
      <c r="A33" s="88">
        <v>28</v>
      </c>
      <c r="B33" s="73"/>
      <c r="C33" s="74"/>
      <c r="D33" s="75"/>
      <c r="E33" s="75"/>
      <c r="F33" s="76"/>
      <c r="G33" s="102"/>
      <c r="H33" s="105"/>
      <c r="I33" s="78">
        <f t="shared" si="4"/>
      </c>
      <c r="J33" s="120"/>
      <c r="K33" s="120"/>
      <c r="L33" s="120"/>
      <c r="M33" s="89"/>
      <c r="N33" s="105"/>
      <c r="O33" s="78">
        <f t="shared" si="0"/>
      </c>
      <c r="P33" s="78"/>
      <c r="Q33" s="78"/>
      <c r="R33" s="78"/>
      <c r="S33" s="89"/>
      <c r="T33" s="99"/>
      <c r="U33" s="78">
        <f t="shared" si="1"/>
      </c>
      <c r="V33" s="78"/>
      <c r="W33" s="78"/>
      <c r="X33" s="78"/>
      <c r="Y33" s="89"/>
      <c r="Z33" s="21"/>
      <c r="AA33" s="19"/>
      <c r="AB33" s="99"/>
      <c r="AC33" s="78">
        <f t="shared" si="2"/>
      </c>
      <c r="AD33" s="78"/>
      <c r="AE33" s="78"/>
      <c r="AF33" s="144"/>
      <c r="AG33" s="105"/>
      <c r="AH33" s="78">
        <f t="shared" si="3"/>
      </c>
      <c r="AI33" s="78"/>
      <c r="AJ33" s="78"/>
      <c r="AK33" s="89"/>
    </row>
    <row r="34" spans="1:37" ht="21" customHeight="1">
      <c r="A34" s="88">
        <v>29</v>
      </c>
      <c r="B34" s="73"/>
      <c r="C34" s="74"/>
      <c r="D34" s="75"/>
      <c r="E34" s="75"/>
      <c r="F34" s="76"/>
      <c r="G34" s="102"/>
      <c r="H34" s="105"/>
      <c r="I34" s="78">
        <f t="shared" si="4"/>
      </c>
      <c r="J34" s="120"/>
      <c r="K34" s="120"/>
      <c r="L34" s="120"/>
      <c r="M34" s="89"/>
      <c r="N34" s="105"/>
      <c r="O34" s="78">
        <f t="shared" si="0"/>
      </c>
      <c r="P34" s="78"/>
      <c r="Q34" s="78"/>
      <c r="R34" s="78"/>
      <c r="S34" s="89"/>
      <c r="T34" s="99"/>
      <c r="U34" s="78">
        <f t="shared" si="1"/>
      </c>
      <c r="V34" s="78"/>
      <c r="W34" s="78"/>
      <c r="X34" s="78"/>
      <c r="Y34" s="89"/>
      <c r="Z34" s="21"/>
      <c r="AA34" s="19"/>
      <c r="AB34" s="99"/>
      <c r="AC34" s="78">
        <f t="shared" si="2"/>
      </c>
      <c r="AD34" s="78"/>
      <c r="AE34" s="78"/>
      <c r="AF34" s="144"/>
      <c r="AG34" s="105"/>
      <c r="AH34" s="78">
        <f t="shared" si="3"/>
      </c>
      <c r="AI34" s="78"/>
      <c r="AJ34" s="78"/>
      <c r="AK34" s="89"/>
    </row>
    <row r="35" spans="1:37" ht="21" customHeight="1" thickBot="1">
      <c r="A35" s="90">
        <v>30</v>
      </c>
      <c r="B35" s="91"/>
      <c r="C35" s="92"/>
      <c r="D35" s="93"/>
      <c r="E35" s="93"/>
      <c r="F35" s="94"/>
      <c r="G35" s="103"/>
      <c r="H35" s="106"/>
      <c r="I35" s="96">
        <f t="shared" si="4"/>
      </c>
      <c r="J35" s="121"/>
      <c r="K35" s="121"/>
      <c r="L35" s="121"/>
      <c r="M35" s="97"/>
      <c r="N35" s="106"/>
      <c r="O35" s="96">
        <f t="shared" si="0"/>
      </c>
      <c r="P35" s="96"/>
      <c r="Q35" s="96"/>
      <c r="R35" s="96"/>
      <c r="S35" s="97"/>
      <c r="T35" s="100"/>
      <c r="U35" s="96">
        <f t="shared" si="1"/>
      </c>
      <c r="V35" s="96"/>
      <c r="W35" s="96"/>
      <c r="X35" s="96"/>
      <c r="Y35" s="97"/>
      <c r="Z35" s="2">
        <f>COUNTA(T6:T35)</f>
        <v>0</v>
      </c>
      <c r="AA35" s="142"/>
      <c r="AB35" s="100"/>
      <c r="AC35" s="96">
        <f t="shared" si="2"/>
      </c>
      <c r="AD35" s="96"/>
      <c r="AE35" s="96"/>
      <c r="AF35" s="145"/>
      <c r="AG35" s="106"/>
      <c r="AH35" s="96">
        <f t="shared" si="3"/>
      </c>
      <c r="AI35" s="96"/>
      <c r="AJ35" s="96"/>
      <c r="AK35" s="97"/>
    </row>
    <row r="36" spans="1:25" s="19" customFormat="1" ht="18.75" customHeight="1">
      <c r="A36" s="20"/>
      <c r="C36" s="136"/>
      <c r="D36" s="136"/>
      <c r="E36" s="136"/>
      <c r="H36" s="18"/>
      <c r="I36" s="20"/>
      <c r="J36" s="20"/>
      <c r="K36" s="20"/>
      <c r="L36" s="20"/>
      <c r="M36" s="136"/>
      <c r="N36" s="136"/>
      <c r="O36" s="136"/>
      <c r="P36" s="136"/>
      <c r="Q36" s="136"/>
      <c r="R36" s="136"/>
      <c r="S36" s="136"/>
      <c r="Y36" s="18"/>
    </row>
    <row r="37" spans="1:25" s="19" customFormat="1" ht="18.75" customHeight="1">
      <c r="A37" s="20"/>
      <c r="C37" s="22"/>
      <c r="H37" s="18"/>
      <c r="I37" s="20"/>
      <c r="J37" s="20"/>
      <c r="K37" s="20"/>
      <c r="L37" s="20"/>
      <c r="M37" s="20"/>
      <c r="N37" s="22"/>
      <c r="S37" s="18"/>
      <c r="Y37" s="18"/>
    </row>
    <row r="38" spans="2:37" s="19" customFormat="1" ht="18.75" customHeight="1">
      <c r="B38" s="20"/>
      <c r="C38" s="23"/>
      <c r="D38" s="204"/>
      <c r="E38" s="204"/>
      <c r="F38" s="204"/>
      <c r="G38" s="20"/>
      <c r="H38" s="18"/>
      <c r="I38" s="18"/>
      <c r="J38" s="18"/>
      <c r="K38" s="18"/>
      <c r="L38" s="18"/>
      <c r="M38" s="137"/>
      <c r="N38" s="204"/>
      <c r="O38" s="204"/>
      <c r="P38" s="204"/>
      <c r="Q38" s="205"/>
      <c r="R38" s="205"/>
      <c r="S38" s="205"/>
      <c r="T38" s="107"/>
      <c r="U38" s="20"/>
      <c r="V38" s="20"/>
      <c r="W38" s="20"/>
      <c r="X38" s="20"/>
      <c r="Y38" s="138"/>
      <c r="AB38" s="107"/>
      <c r="AC38" s="20"/>
      <c r="AD38" s="20"/>
      <c r="AE38" s="20"/>
      <c r="AF38" s="20"/>
      <c r="AG38" s="107"/>
      <c r="AH38" s="20"/>
      <c r="AI38" s="20"/>
      <c r="AJ38" s="20"/>
      <c r="AK38" s="20"/>
    </row>
    <row r="39" spans="2:37" s="19" customFormat="1" ht="18.75" customHeight="1">
      <c r="B39" s="21"/>
      <c r="C39" s="23"/>
      <c r="D39" s="204"/>
      <c r="E39" s="204"/>
      <c r="F39" s="204"/>
      <c r="G39" s="21"/>
      <c r="H39" s="17"/>
      <c r="I39" s="18"/>
      <c r="J39" s="18"/>
      <c r="K39" s="18"/>
      <c r="L39" s="18"/>
      <c r="M39" s="137"/>
      <c r="N39" s="204"/>
      <c r="O39" s="204"/>
      <c r="P39" s="204"/>
      <c r="Q39" s="205"/>
      <c r="R39" s="205"/>
      <c r="S39" s="205"/>
      <c r="T39" s="107"/>
      <c r="U39" s="21"/>
      <c r="V39" s="21"/>
      <c r="W39" s="21"/>
      <c r="X39" s="21"/>
      <c r="Y39" s="138"/>
      <c r="AB39" s="107"/>
      <c r="AC39" s="21"/>
      <c r="AD39" s="21"/>
      <c r="AE39" s="21"/>
      <c r="AF39" s="21"/>
      <c r="AG39" s="107"/>
      <c r="AH39" s="21"/>
      <c r="AI39" s="21"/>
      <c r="AJ39" s="21"/>
      <c r="AK39" s="21"/>
    </row>
    <row r="40" spans="2:37" s="19" customFormat="1" ht="18.75" customHeight="1">
      <c r="B40" s="21"/>
      <c r="C40" s="23"/>
      <c r="D40" s="204"/>
      <c r="E40" s="204"/>
      <c r="F40" s="204"/>
      <c r="G40" s="21"/>
      <c r="H40" s="17"/>
      <c r="I40" s="18"/>
      <c r="J40" s="18"/>
      <c r="K40" s="18"/>
      <c r="L40" s="18"/>
      <c r="M40" s="137"/>
      <c r="N40" s="204"/>
      <c r="O40" s="204"/>
      <c r="P40" s="204"/>
      <c r="Q40" s="205"/>
      <c r="R40" s="205"/>
      <c r="S40" s="205"/>
      <c r="T40" s="107"/>
      <c r="U40" s="21"/>
      <c r="V40" s="21"/>
      <c r="W40" s="21"/>
      <c r="X40" s="21"/>
      <c r="Y40" s="18"/>
      <c r="AB40" s="107"/>
      <c r="AC40" s="21"/>
      <c r="AD40" s="21"/>
      <c r="AE40" s="21"/>
      <c r="AF40" s="21"/>
      <c r="AG40" s="107"/>
      <c r="AH40" s="21"/>
      <c r="AI40" s="21"/>
      <c r="AJ40" s="21"/>
      <c r="AK40" s="21"/>
    </row>
    <row r="41" spans="1:36" ht="27" customHeight="1">
      <c r="A41" s="24" t="s">
        <v>303</v>
      </c>
      <c r="B41" s="25"/>
      <c r="C41">
        <f>C1</f>
        <v>0</v>
      </c>
      <c r="G41" s="4"/>
      <c r="H41" s="4" t="s">
        <v>134</v>
      </c>
      <c r="I41" s="61"/>
      <c r="J41" s="61"/>
      <c r="K41" s="61"/>
      <c r="L41" s="61"/>
      <c r="M41" s="28"/>
      <c r="N41" s="4"/>
      <c r="O41" s="28"/>
      <c r="P41" s="28"/>
      <c r="Q41" s="28"/>
      <c r="R41" s="28"/>
      <c r="S41" s="4" t="s">
        <v>306</v>
      </c>
      <c r="T41" s="17"/>
      <c r="Y41" s="7"/>
      <c r="AB41" s="17"/>
      <c r="AC41" s="17"/>
      <c r="AH41" s="17"/>
      <c r="AJ41" s="7" t="s">
        <v>379</v>
      </c>
    </row>
    <row r="42" spans="1:37" ht="27" customHeight="1">
      <c r="A42" s="24" t="s">
        <v>2</v>
      </c>
      <c r="C42" s="26">
        <f>IF($C$1="","",VLOOKUP($C$1,学校,2))</f>
      </c>
      <c r="S42" s="23"/>
      <c r="T42" s="18"/>
      <c r="U42" s="124"/>
      <c r="V42" s="124"/>
      <c r="W42" s="124"/>
      <c r="X42" s="124"/>
      <c r="Y42" s="125"/>
      <c r="AB42" s="5" t="s">
        <v>295</v>
      </c>
      <c r="AC42" s="28"/>
      <c r="AD42" s="9"/>
      <c r="AE42" s="9"/>
      <c r="AF42" s="9"/>
      <c r="AG42" s="28"/>
      <c r="AH42" s="28"/>
      <c r="AI42" s="9"/>
      <c r="AJ42" s="10" t="s">
        <v>111</v>
      </c>
      <c r="AK42" s="9"/>
    </row>
    <row r="43" spans="1:37" ht="27" customHeight="1" thickBot="1">
      <c r="A43" s="1" t="s">
        <v>3</v>
      </c>
      <c r="B43" s="2"/>
      <c r="C43" s="26">
        <f>IF($C$1="","",VLOOKUP($C$1,学校,3))</f>
      </c>
      <c r="D43" s="2"/>
      <c r="E43" s="2"/>
      <c r="F43" s="2"/>
      <c r="G43" s="2"/>
      <c r="H43" s="29" t="s">
        <v>296</v>
      </c>
      <c r="I43" s="11" t="s">
        <v>4</v>
      </c>
      <c r="J43" s="23"/>
      <c r="K43" s="23"/>
      <c r="L43" s="23"/>
      <c r="M43" s="26">
        <f>IF($C$1="","",VLOOKUP($C$1,学校,4))</f>
      </c>
      <c r="O43" s="27"/>
      <c r="P43" s="27" t="s">
        <v>352</v>
      </c>
      <c r="Q43" s="27"/>
      <c r="R43" s="27"/>
      <c r="S43" s="11"/>
      <c r="T43" s="11"/>
      <c r="U43" s="11"/>
      <c r="V43" s="11"/>
      <c r="W43" s="11"/>
      <c r="X43" s="11"/>
      <c r="Y43" s="27"/>
      <c r="AB43" s="11" t="s">
        <v>297</v>
      </c>
      <c r="AC43" s="11"/>
      <c r="AD43" s="11"/>
      <c r="AE43" s="11"/>
      <c r="AF43" s="11"/>
      <c r="AG43" s="27"/>
      <c r="AH43" s="11"/>
      <c r="AI43" s="11"/>
      <c r="AJ43" s="11"/>
      <c r="AK43" s="11"/>
    </row>
    <row r="44" spans="1:37" ht="27" customHeight="1" thickBot="1">
      <c r="A44" s="12"/>
      <c r="B44" s="2"/>
      <c r="C44" s="13"/>
      <c r="D44" s="2"/>
      <c r="E44" s="2"/>
      <c r="F44" s="2"/>
      <c r="G44" s="2"/>
      <c r="H44" s="202" t="s">
        <v>322</v>
      </c>
      <c r="I44" s="203"/>
      <c r="J44" s="203"/>
      <c r="K44" s="203"/>
      <c r="L44" s="203"/>
      <c r="M44" s="203"/>
      <c r="N44" s="202" t="s">
        <v>323</v>
      </c>
      <c r="O44" s="203"/>
      <c r="P44" s="203"/>
      <c r="Q44" s="203"/>
      <c r="R44" s="203"/>
      <c r="S44" s="203"/>
      <c r="T44" s="202" t="s">
        <v>324</v>
      </c>
      <c r="U44" s="203"/>
      <c r="V44" s="203"/>
      <c r="W44" s="203"/>
      <c r="X44" s="203"/>
      <c r="Y44" s="203"/>
      <c r="Z44" s="14"/>
      <c r="AB44" s="202" t="s">
        <v>376</v>
      </c>
      <c r="AC44" s="203"/>
      <c r="AD44" s="203"/>
      <c r="AE44" s="203"/>
      <c r="AF44" s="203"/>
      <c r="AG44" s="202" t="s">
        <v>377</v>
      </c>
      <c r="AH44" s="203"/>
      <c r="AI44" s="203"/>
      <c r="AJ44" s="203"/>
      <c r="AK44" s="203"/>
    </row>
    <row r="45" spans="1:37" ht="21" customHeight="1" thickBot="1">
      <c r="A45" s="14"/>
      <c r="B45" s="68" t="s">
        <v>349</v>
      </c>
      <c r="C45" s="68" t="s">
        <v>0</v>
      </c>
      <c r="D45" s="68" t="s">
        <v>1</v>
      </c>
      <c r="E45" s="68"/>
      <c r="F45" s="68" t="s">
        <v>298</v>
      </c>
      <c r="G45" s="68" t="s">
        <v>299</v>
      </c>
      <c r="H45" s="56" t="s">
        <v>301</v>
      </c>
      <c r="I45" s="57" t="s">
        <v>5</v>
      </c>
      <c r="J45" s="69" t="s">
        <v>320</v>
      </c>
      <c r="K45" s="70" t="s">
        <v>321</v>
      </c>
      <c r="L45" s="71"/>
      <c r="M45" s="72" t="s">
        <v>389</v>
      </c>
      <c r="N45" s="56" t="s">
        <v>351</v>
      </c>
      <c r="O45" s="57" t="s">
        <v>6</v>
      </c>
      <c r="P45" s="69" t="s">
        <v>320</v>
      </c>
      <c r="Q45" s="70" t="s">
        <v>321</v>
      </c>
      <c r="R45" s="71"/>
      <c r="S45" s="72" t="s">
        <v>389</v>
      </c>
      <c r="T45" s="56" t="s">
        <v>351</v>
      </c>
      <c r="U45" s="57" t="s">
        <v>7</v>
      </c>
      <c r="V45" s="69" t="s">
        <v>320</v>
      </c>
      <c r="W45" s="70" t="s">
        <v>321</v>
      </c>
      <c r="X45" s="71"/>
      <c r="Y45" s="72" t="s">
        <v>389</v>
      </c>
      <c r="Z45" s="14"/>
      <c r="AB45" s="56" t="s">
        <v>301</v>
      </c>
      <c r="AC45" s="57" t="s">
        <v>375</v>
      </c>
      <c r="AD45" s="69" t="s">
        <v>320</v>
      </c>
      <c r="AE45" s="70" t="s">
        <v>321</v>
      </c>
      <c r="AF45" s="70"/>
      <c r="AG45" s="56" t="s">
        <v>301</v>
      </c>
      <c r="AH45" s="57" t="s">
        <v>375</v>
      </c>
      <c r="AI45" s="69" t="s">
        <v>320</v>
      </c>
      <c r="AJ45" s="70" t="s">
        <v>321</v>
      </c>
      <c r="AK45" s="71"/>
    </row>
    <row r="46" spans="1:37" ht="21" customHeight="1">
      <c r="A46" s="80">
        <v>31</v>
      </c>
      <c r="B46" s="81"/>
      <c r="C46" s="82"/>
      <c r="D46" s="83"/>
      <c r="E46" s="83"/>
      <c r="F46" s="84"/>
      <c r="G46" s="85"/>
      <c r="H46" s="104"/>
      <c r="I46" s="85">
        <f aca="true" t="shared" si="5" ref="I46:I75">IF(H46="","",VLOOKUP(H46,競技,2))</f>
      </c>
      <c r="J46" s="86"/>
      <c r="K46" s="86"/>
      <c r="L46" s="86"/>
      <c r="M46" s="87"/>
      <c r="N46" s="104"/>
      <c r="O46" s="85">
        <f aca="true" t="shared" si="6" ref="O46:O75">IF(N46="","",VLOOKUP(N46,競技,2))</f>
      </c>
      <c r="P46" s="86"/>
      <c r="Q46" s="86"/>
      <c r="R46" s="86"/>
      <c r="S46" s="87"/>
      <c r="T46" s="98"/>
      <c r="U46" s="85">
        <f aca="true" t="shared" si="7" ref="U46:U75">IF(T46="","",VLOOKUP(T46,競技,2))</f>
      </c>
      <c r="V46" s="86"/>
      <c r="W46" s="86"/>
      <c r="X46" s="86"/>
      <c r="Y46" s="87"/>
      <c r="Z46" s="14"/>
      <c r="AB46" s="98"/>
      <c r="AC46" s="85">
        <f aca="true" t="shared" si="8" ref="AC46:AC75">IF(AB46="","",VLOOKUP(AB46,競技,2))</f>
      </c>
      <c r="AD46" s="86"/>
      <c r="AE46" s="86"/>
      <c r="AF46" s="143"/>
      <c r="AG46" s="104"/>
      <c r="AH46" s="85">
        <f aca="true" t="shared" si="9" ref="AH46:AH75">IF(AG46="","",VLOOKUP(AG46,競技,2))</f>
      </c>
      <c r="AI46" s="86"/>
      <c r="AJ46" s="86"/>
      <c r="AK46" s="141"/>
    </row>
    <row r="47" spans="1:37" ht="21" customHeight="1">
      <c r="A47" s="88">
        <v>32</v>
      </c>
      <c r="B47" s="73"/>
      <c r="C47" s="74"/>
      <c r="D47" s="75"/>
      <c r="E47" s="75"/>
      <c r="F47" s="76"/>
      <c r="G47" s="77"/>
      <c r="H47" s="105"/>
      <c r="I47" s="77">
        <f t="shared" si="5"/>
      </c>
      <c r="J47" s="78"/>
      <c r="K47" s="78"/>
      <c r="L47" s="78"/>
      <c r="M47" s="89"/>
      <c r="N47" s="105"/>
      <c r="O47" s="78">
        <f t="shared" si="6"/>
      </c>
      <c r="P47" s="78"/>
      <c r="Q47" s="78"/>
      <c r="R47" s="78"/>
      <c r="S47" s="89"/>
      <c r="T47" s="99"/>
      <c r="U47" s="78">
        <f t="shared" si="7"/>
      </c>
      <c r="V47" s="78"/>
      <c r="W47" s="78"/>
      <c r="X47" s="78"/>
      <c r="Y47" s="89"/>
      <c r="Z47" s="14"/>
      <c r="AB47" s="99"/>
      <c r="AC47" s="78">
        <f t="shared" si="8"/>
      </c>
      <c r="AD47" s="78"/>
      <c r="AE47" s="78"/>
      <c r="AF47" s="144"/>
      <c r="AG47" s="105"/>
      <c r="AH47" s="78">
        <f t="shared" si="9"/>
      </c>
      <c r="AI47" s="78"/>
      <c r="AJ47" s="78"/>
      <c r="AK47" s="89"/>
    </row>
    <row r="48" spans="1:37" ht="21" customHeight="1">
      <c r="A48" s="88">
        <v>33</v>
      </c>
      <c r="B48" s="73"/>
      <c r="C48" s="74"/>
      <c r="D48" s="75"/>
      <c r="E48" s="75"/>
      <c r="F48" s="76"/>
      <c r="G48" s="77"/>
      <c r="H48" s="105"/>
      <c r="I48" s="78">
        <f t="shared" si="5"/>
      </c>
      <c r="J48" s="78"/>
      <c r="K48" s="78"/>
      <c r="L48" s="78"/>
      <c r="M48" s="89"/>
      <c r="N48" s="105"/>
      <c r="O48" s="78">
        <f t="shared" si="6"/>
      </c>
      <c r="P48" s="78"/>
      <c r="Q48" s="78"/>
      <c r="R48" s="78"/>
      <c r="S48" s="89"/>
      <c r="T48" s="99"/>
      <c r="U48" s="78">
        <f t="shared" si="7"/>
      </c>
      <c r="V48" s="78"/>
      <c r="W48" s="78"/>
      <c r="X48" s="78"/>
      <c r="Y48" s="89"/>
      <c r="Z48" s="14"/>
      <c r="AB48" s="99"/>
      <c r="AC48" s="78">
        <f t="shared" si="8"/>
      </c>
      <c r="AD48" s="78"/>
      <c r="AE48" s="78"/>
      <c r="AF48" s="144"/>
      <c r="AG48" s="105"/>
      <c r="AH48" s="78">
        <f t="shared" si="9"/>
      </c>
      <c r="AI48" s="78"/>
      <c r="AJ48" s="78"/>
      <c r="AK48" s="89"/>
    </row>
    <row r="49" spans="1:37" ht="21" customHeight="1">
      <c r="A49" s="88">
        <v>34</v>
      </c>
      <c r="B49" s="73"/>
      <c r="C49" s="74"/>
      <c r="D49" s="75"/>
      <c r="E49" s="75"/>
      <c r="F49" s="76"/>
      <c r="G49" s="77"/>
      <c r="H49" s="105"/>
      <c r="I49" s="78">
        <f t="shared" si="5"/>
      </c>
      <c r="J49" s="78"/>
      <c r="K49" s="78"/>
      <c r="L49" s="78"/>
      <c r="M49" s="89"/>
      <c r="N49" s="105"/>
      <c r="O49" s="78">
        <f t="shared" si="6"/>
      </c>
      <c r="P49" s="78"/>
      <c r="Q49" s="78"/>
      <c r="R49" s="78"/>
      <c r="S49" s="89"/>
      <c r="T49" s="99"/>
      <c r="U49" s="78">
        <f t="shared" si="7"/>
      </c>
      <c r="V49" s="78"/>
      <c r="W49" s="78"/>
      <c r="X49" s="78"/>
      <c r="Y49" s="89"/>
      <c r="Z49" s="14"/>
      <c r="AB49" s="99"/>
      <c r="AC49" s="78">
        <f t="shared" si="8"/>
      </c>
      <c r="AD49" s="78"/>
      <c r="AE49" s="78"/>
      <c r="AF49" s="144"/>
      <c r="AG49" s="105"/>
      <c r="AH49" s="78">
        <f t="shared" si="9"/>
      </c>
      <c r="AI49" s="78"/>
      <c r="AJ49" s="78"/>
      <c r="AK49" s="89"/>
    </row>
    <row r="50" spans="1:37" ht="21" customHeight="1">
      <c r="A50" s="88">
        <v>35</v>
      </c>
      <c r="B50" s="73"/>
      <c r="C50" s="74"/>
      <c r="D50" s="77"/>
      <c r="E50" s="77"/>
      <c r="F50" s="76"/>
      <c r="G50" s="77"/>
      <c r="H50" s="105"/>
      <c r="I50" s="78">
        <f t="shared" si="5"/>
      </c>
      <c r="J50" s="78"/>
      <c r="K50" s="78"/>
      <c r="L50" s="78"/>
      <c r="M50" s="89"/>
      <c r="N50" s="105"/>
      <c r="O50" s="78">
        <f t="shared" si="6"/>
      </c>
      <c r="P50" s="78"/>
      <c r="Q50" s="78"/>
      <c r="R50" s="78"/>
      <c r="S50" s="89"/>
      <c r="T50" s="99"/>
      <c r="U50" s="78">
        <f t="shared" si="7"/>
      </c>
      <c r="V50" s="78"/>
      <c r="W50" s="78"/>
      <c r="X50" s="78"/>
      <c r="Y50" s="89"/>
      <c r="Z50" s="14"/>
      <c r="AB50" s="99"/>
      <c r="AC50" s="78">
        <f t="shared" si="8"/>
      </c>
      <c r="AD50" s="78"/>
      <c r="AE50" s="78"/>
      <c r="AF50" s="144"/>
      <c r="AG50" s="105"/>
      <c r="AH50" s="78">
        <f t="shared" si="9"/>
      </c>
      <c r="AI50" s="78"/>
      <c r="AJ50" s="78"/>
      <c r="AK50" s="89"/>
    </row>
    <row r="51" spans="1:37" ht="21" customHeight="1">
      <c r="A51" s="88">
        <v>36</v>
      </c>
      <c r="B51" s="73"/>
      <c r="C51" s="74"/>
      <c r="D51" s="75"/>
      <c r="E51" s="75"/>
      <c r="F51" s="76"/>
      <c r="G51" s="77"/>
      <c r="H51" s="105"/>
      <c r="I51" s="78">
        <f t="shared" si="5"/>
      </c>
      <c r="J51" s="78"/>
      <c r="K51" s="78"/>
      <c r="L51" s="78"/>
      <c r="M51" s="89"/>
      <c r="N51" s="105"/>
      <c r="O51" s="78">
        <f t="shared" si="6"/>
      </c>
      <c r="P51" s="78"/>
      <c r="Q51" s="78"/>
      <c r="R51" s="78"/>
      <c r="S51" s="89"/>
      <c r="T51" s="99"/>
      <c r="U51" s="78">
        <f t="shared" si="7"/>
      </c>
      <c r="V51" s="78"/>
      <c r="W51" s="78"/>
      <c r="X51" s="78"/>
      <c r="Y51" s="89"/>
      <c r="Z51" s="14"/>
      <c r="AB51" s="99"/>
      <c r="AC51" s="78">
        <f t="shared" si="8"/>
      </c>
      <c r="AD51" s="78"/>
      <c r="AE51" s="78"/>
      <c r="AF51" s="144"/>
      <c r="AG51" s="105"/>
      <c r="AH51" s="78">
        <f t="shared" si="9"/>
      </c>
      <c r="AI51" s="78"/>
      <c r="AJ51" s="78"/>
      <c r="AK51" s="89"/>
    </row>
    <row r="52" spans="1:37" ht="21" customHeight="1">
      <c r="A52" s="88">
        <v>37</v>
      </c>
      <c r="B52" s="73"/>
      <c r="C52" s="74"/>
      <c r="D52" s="75"/>
      <c r="E52" s="75"/>
      <c r="F52" s="76"/>
      <c r="G52" s="77"/>
      <c r="H52" s="105"/>
      <c r="I52" s="78">
        <f t="shared" si="5"/>
      </c>
      <c r="J52" s="78"/>
      <c r="K52" s="78"/>
      <c r="L52" s="78"/>
      <c r="M52" s="89"/>
      <c r="N52" s="105"/>
      <c r="O52" s="78">
        <f t="shared" si="6"/>
      </c>
      <c r="P52" s="78"/>
      <c r="Q52" s="78"/>
      <c r="R52" s="78"/>
      <c r="S52" s="89"/>
      <c r="T52" s="99"/>
      <c r="U52" s="78">
        <f t="shared" si="7"/>
      </c>
      <c r="V52" s="78"/>
      <c r="W52" s="78"/>
      <c r="X52" s="78"/>
      <c r="Y52" s="89"/>
      <c r="Z52" s="14"/>
      <c r="AB52" s="99"/>
      <c r="AC52" s="78">
        <f t="shared" si="8"/>
      </c>
      <c r="AD52" s="78"/>
      <c r="AE52" s="78"/>
      <c r="AF52" s="144"/>
      <c r="AG52" s="105"/>
      <c r="AH52" s="78">
        <f t="shared" si="9"/>
      </c>
      <c r="AI52" s="78"/>
      <c r="AJ52" s="78"/>
      <c r="AK52" s="89"/>
    </row>
    <row r="53" spans="1:37" ht="21" customHeight="1">
      <c r="A53" s="88">
        <v>38</v>
      </c>
      <c r="B53" s="73"/>
      <c r="C53" s="74"/>
      <c r="D53" s="75"/>
      <c r="E53" s="75"/>
      <c r="F53" s="76"/>
      <c r="G53" s="77"/>
      <c r="H53" s="105"/>
      <c r="I53" s="78">
        <f t="shared" si="5"/>
      </c>
      <c r="J53" s="78"/>
      <c r="K53" s="78"/>
      <c r="L53" s="78"/>
      <c r="M53" s="89"/>
      <c r="N53" s="105"/>
      <c r="O53" s="78">
        <f t="shared" si="6"/>
      </c>
      <c r="P53" s="78"/>
      <c r="Q53" s="78"/>
      <c r="R53" s="78"/>
      <c r="S53" s="89"/>
      <c r="T53" s="99"/>
      <c r="U53" s="78">
        <f t="shared" si="7"/>
      </c>
      <c r="V53" s="78"/>
      <c r="W53" s="78"/>
      <c r="X53" s="78"/>
      <c r="Y53" s="89"/>
      <c r="Z53" s="14"/>
      <c r="AB53" s="99"/>
      <c r="AC53" s="78">
        <f t="shared" si="8"/>
      </c>
      <c r="AD53" s="78"/>
      <c r="AE53" s="78"/>
      <c r="AF53" s="144"/>
      <c r="AG53" s="105"/>
      <c r="AH53" s="78">
        <f t="shared" si="9"/>
      </c>
      <c r="AI53" s="78"/>
      <c r="AJ53" s="78"/>
      <c r="AK53" s="89"/>
    </row>
    <row r="54" spans="1:37" ht="21" customHeight="1">
      <c r="A54" s="88">
        <v>39</v>
      </c>
      <c r="B54" s="73"/>
      <c r="C54" s="74"/>
      <c r="D54" s="75"/>
      <c r="E54" s="75"/>
      <c r="F54" s="76"/>
      <c r="G54" s="77"/>
      <c r="H54" s="105"/>
      <c r="I54" s="78">
        <f t="shared" si="5"/>
      </c>
      <c r="J54" s="78"/>
      <c r="K54" s="78"/>
      <c r="L54" s="78"/>
      <c r="M54" s="89"/>
      <c r="N54" s="105"/>
      <c r="O54" s="78">
        <f t="shared" si="6"/>
      </c>
      <c r="P54" s="78"/>
      <c r="Q54" s="78"/>
      <c r="R54" s="78"/>
      <c r="S54" s="89"/>
      <c r="T54" s="99"/>
      <c r="U54" s="78">
        <f t="shared" si="7"/>
      </c>
      <c r="V54" s="78"/>
      <c r="W54" s="78"/>
      <c r="X54" s="78"/>
      <c r="Y54" s="89"/>
      <c r="Z54" s="14"/>
      <c r="AB54" s="99"/>
      <c r="AC54" s="78">
        <f t="shared" si="8"/>
      </c>
      <c r="AD54" s="78"/>
      <c r="AE54" s="78"/>
      <c r="AF54" s="144"/>
      <c r="AG54" s="105"/>
      <c r="AH54" s="78">
        <f t="shared" si="9"/>
      </c>
      <c r="AI54" s="78"/>
      <c r="AJ54" s="78"/>
      <c r="AK54" s="89"/>
    </row>
    <row r="55" spans="1:37" ht="21" customHeight="1" thickBot="1">
      <c r="A55" s="90">
        <v>40</v>
      </c>
      <c r="B55" s="91"/>
      <c r="C55" s="92"/>
      <c r="D55" s="93"/>
      <c r="E55" s="93"/>
      <c r="F55" s="94"/>
      <c r="G55" s="95"/>
      <c r="H55" s="106"/>
      <c r="I55" s="96">
        <f t="shared" si="5"/>
      </c>
      <c r="J55" s="96"/>
      <c r="K55" s="96"/>
      <c r="L55" s="96"/>
      <c r="M55" s="97"/>
      <c r="N55" s="106"/>
      <c r="O55" s="96">
        <f t="shared" si="6"/>
      </c>
      <c r="P55" s="96"/>
      <c r="Q55" s="96"/>
      <c r="R55" s="96"/>
      <c r="S55" s="97"/>
      <c r="T55" s="100"/>
      <c r="U55" s="96">
        <f t="shared" si="7"/>
      </c>
      <c r="V55" s="96"/>
      <c r="W55" s="96"/>
      <c r="X55" s="96"/>
      <c r="Y55" s="97"/>
      <c r="Z55" s="14"/>
      <c r="AB55" s="100"/>
      <c r="AC55" s="96">
        <f t="shared" si="8"/>
      </c>
      <c r="AD55" s="96"/>
      <c r="AE55" s="96"/>
      <c r="AF55" s="145"/>
      <c r="AG55" s="106"/>
      <c r="AH55" s="96">
        <f t="shared" si="9"/>
      </c>
      <c r="AI55" s="96"/>
      <c r="AJ55" s="96"/>
      <c r="AK55" s="97"/>
    </row>
    <row r="56" spans="1:37" ht="21" customHeight="1">
      <c r="A56" s="80">
        <v>41</v>
      </c>
      <c r="B56" s="81"/>
      <c r="C56" s="82"/>
      <c r="D56" s="83"/>
      <c r="E56" s="83"/>
      <c r="F56" s="84"/>
      <c r="G56" s="85"/>
      <c r="H56" s="104"/>
      <c r="I56" s="85">
        <f t="shared" si="5"/>
      </c>
      <c r="J56" s="86"/>
      <c r="K56" s="86"/>
      <c r="L56" s="86"/>
      <c r="M56" s="87"/>
      <c r="N56" s="104"/>
      <c r="O56" s="85">
        <f t="shared" si="6"/>
      </c>
      <c r="P56" s="86"/>
      <c r="Q56" s="86"/>
      <c r="R56" s="86"/>
      <c r="S56" s="87"/>
      <c r="T56" s="98"/>
      <c r="U56" s="85">
        <f t="shared" si="7"/>
      </c>
      <c r="V56" s="86"/>
      <c r="W56" s="86"/>
      <c r="X56" s="86"/>
      <c r="Y56" s="87"/>
      <c r="Z56" s="14" t="e">
        <f>COUNTIF(#REF!,1)</f>
        <v>#REF!</v>
      </c>
      <c r="AA56" s="14" t="e">
        <f>COUNTIF(#REF!,1)</f>
        <v>#REF!</v>
      </c>
      <c r="AB56" s="98"/>
      <c r="AC56" s="85">
        <f t="shared" si="8"/>
      </c>
      <c r="AD56" s="86"/>
      <c r="AE56" s="86"/>
      <c r="AF56" s="143"/>
      <c r="AG56" s="104"/>
      <c r="AH56" s="85">
        <f t="shared" si="9"/>
      </c>
      <c r="AI56" s="86"/>
      <c r="AJ56" s="86"/>
      <c r="AK56" s="141"/>
    </row>
    <row r="57" spans="1:37" ht="21" customHeight="1">
      <c r="A57" s="88">
        <v>42</v>
      </c>
      <c r="B57" s="73"/>
      <c r="C57" s="74"/>
      <c r="D57" s="75"/>
      <c r="E57" s="75"/>
      <c r="F57" s="76"/>
      <c r="G57" s="77"/>
      <c r="H57" s="105"/>
      <c r="I57" s="77">
        <f t="shared" si="5"/>
      </c>
      <c r="J57" s="78"/>
      <c r="K57" s="78"/>
      <c r="L57" s="78"/>
      <c r="M57" s="89"/>
      <c r="N57" s="105"/>
      <c r="O57" s="78">
        <f t="shared" si="6"/>
      </c>
      <c r="P57" s="78"/>
      <c r="Q57" s="78"/>
      <c r="R57" s="78"/>
      <c r="S57" s="89"/>
      <c r="T57" s="99"/>
      <c r="U57" s="78">
        <f t="shared" si="7"/>
      </c>
      <c r="V57" s="78"/>
      <c r="W57" s="78"/>
      <c r="X57" s="78"/>
      <c r="Y57" s="89"/>
      <c r="Z57" s="14" t="e">
        <f>COUNTIF(#REF!,2)</f>
        <v>#REF!</v>
      </c>
      <c r="AA57" s="14" t="e">
        <f>COUNTIF(#REF!,2)</f>
        <v>#REF!</v>
      </c>
      <c r="AB57" s="99"/>
      <c r="AC57" s="78">
        <f t="shared" si="8"/>
      </c>
      <c r="AD57" s="78"/>
      <c r="AE57" s="78"/>
      <c r="AF57" s="144"/>
      <c r="AG57" s="105"/>
      <c r="AH57" s="78">
        <f t="shared" si="9"/>
      </c>
      <c r="AI57" s="78"/>
      <c r="AJ57" s="78"/>
      <c r="AK57" s="89"/>
    </row>
    <row r="58" spans="1:37" ht="21" customHeight="1">
      <c r="A58" s="88">
        <v>43</v>
      </c>
      <c r="B58" s="73"/>
      <c r="C58" s="74"/>
      <c r="D58" s="75"/>
      <c r="E58" s="75"/>
      <c r="F58" s="76"/>
      <c r="G58" s="77"/>
      <c r="H58" s="105"/>
      <c r="I58" s="78">
        <f t="shared" si="5"/>
      </c>
      <c r="J58" s="78"/>
      <c r="K58" s="78"/>
      <c r="L58" s="78"/>
      <c r="M58" s="89"/>
      <c r="N58" s="105"/>
      <c r="O58" s="78">
        <f t="shared" si="6"/>
      </c>
      <c r="P58" s="78"/>
      <c r="Q58" s="78"/>
      <c r="R58" s="78"/>
      <c r="S58" s="89"/>
      <c r="T58" s="99"/>
      <c r="U58" s="78">
        <f t="shared" si="7"/>
      </c>
      <c r="V58" s="78"/>
      <c r="W58" s="78"/>
      <c r="X58" s="78"/>
      <c r="Y58" s="89"/>
      <c r="Z58" s="14" t="e">
        <f>COUNTIF(#REF!,3)</f>
        <v>#REF!</v>
      </c>
      <c r="AA58" s="14" t="e">
        <f>COUNTIF(#REF!,3)</f>
        <v>#REF!</v>
      </c>
      <c r="AB58" s="99"/>
      <c r="AC58" s="78">
        <f t="shared" si="8"/>
      </c>
      <c r="AD58" s="78"/>
      <c r="AE58" s="78"/>
      <c r="AF58" s="144"/>
      <c r="AG58" s="105"/>
      <c r="AH58" s="78">
        <f t="shared" si="9"/>
      </c>
      <c r="AI58" s="78"/>
      <c r="AJ58" s="78"/>
      <c r="AK58" s="89"/>
    </row>
    <row r="59" spans="1:37" ht="21" customHeight="1">
      <c r="A59" s="88">
        <v>44</v>
      </c>
      <c r="B59" s="73"/>
      <c r="C59" s="74"/>
      <c r="D59" s="75"/>
      <c r="E59" s="75"/>
      <c r="F59" s="76"/>
      <c r="G59" s="77"/>
      <c r="H59" s="105"/>
      <c r="I59" s="78">
        <f t="shared" si="5"/>
      </c>
      <c r="J59" s="78"/>
      <c r="K59" s="78"/>
      <c r="L59" s="78"/>
      <c r="M59" s="89"/>
      <c r="N59" s="105"/>
      <c r="O59" s="78">
        <f t="shared" si="6"/>
      </c>
      <c r="P59" s="78"/>
      <c r="Q59" s="78"/>
      <c r="R59" s="78"/>
      <c r="S59" s="89"/>
      <c r="T59" s="99"/>
      <c r="U59" s="78">
        <f t="shared" si="7"/>
      </c>
      <c r="V59" s="78"/>
      <c r="W59" s="78"/>
      <c r="X59" s="78"/>
      <c r="Y59" s="89"/>
      <c r="Z59" s="14" t="e">
        <f>COUNTIF(#REF!,4)</f>
        <v>#REF!</v>
      </c>
      <c r="AA59" s="14" t="e">
        <f>COUNTIF(#REF!,4)</f>
        <v>#REF!</v>
      </c>
      <c r="AB59" s="99"/>
      <c r="AC59" s="78">
        <f t="shared" si="8"/>
      </c>
      <c r="AD59" s="78"/>
      <c r="AE59" s="78"/>
      <c r="AF59" s="144"/>
      <c r="AG59" s="105"/>
      <c r="AH59" s="78">
        <f t="shared" si="9"/>
      </c>
      <c r="AI59" s="78"/>
      <c r="AJ59" s="78"/>
      <c r="AK59" s="89"/>
    </row>
    <row r="60" spans="1:37" ht="21" customHeight="1">
      <c r="A60" s="88">
        <v>45</v>
      </c>
      <c r="B60" s="73"/>
      <c r="C60" s="74"/>
      <c r="D60" s="77"/>
      <c r="E60" s="77"/>
      <c r="F60" s="76"/>
      <c r="G60" s="77"/>
      <c r="H60" s="105"/>
      <c r="I60" s="78">
        <f t="shared" si="5"/>
      </c>
      <c r="J60" s="78"/>
      <c r="K60" s="78"/>
      <c r="L60" s="78"/>
      <c r="M60" s="89"/>
      <c r="N60" s="105"/>
      <c r="O60" s="78">
        <f t="shared" si="6"/>
      </c>
      <c r="P60" s="78"/>
      <c r="Q60" s="78"/>
      <c r="R60" s="78"/>
      <c r="S60" s="89"/>
      <c r="T60" s="99"/>
      <c r="U60" s="78">
        <f t="shared" si="7"/>
      </c>
      <c r="V60" s="78"/>
      <c r="W60" s="78"/>
      <c r="X60" s="78"/>
      <c r="Y60" s="89"/>
      <c r="Z60" s="14" t="e">
        <f>COUNTIF(#REF!,5)</f>
        <v>#REF!</v>
      </c>
      <c r="AA60" s="14" t="e">
        <f>COUNTIF(#REF!,5)</f>
        <v>#REF!</v>
      </c>
      <c r="AB60" s="99"/>
      <c r="AC60" s="78">
        <f t="shared" si="8"/>
      </c>
      <c r="AD60" s="78"/>
      <c r="AE60" s="78"/>
      <c r="AF60" s="144"/>
      <c r="AG60" s="105"/>
      <c r="AH60" s="78">
        <f t="shared" si="9"/>
      </c>
      <c r="AI60" s="78"/>
      <c r="AJ60" s="78"/>
      <c r="AK60" s="89"/>
    </row>
    <row r="61" spans="1:37" ht="21" customHeight="1">
      <c r="A61" s="88">
        <v>46</v>
      </c>
      <c r="B61" s="73"/>
      <c r="C61" s="74"/>
      <c r="D61" s="75"/>
      <c r="E61" s="75"/>
      <c r="F61" s="76"/>
      <c r="G61" s="77"/>
      <c r="H61" s="105"/>
      <c r="I61" s="78">
        <f t="shared" si="5"/>
      </c>
      <c r="J61" s="78"/>
      <c r="K61" s="78"/>
      <c r="L61" s="78"/>
      <c r="M61" s="89"/>
      <c r="N61" s="105"/>
      <c r="O61" s="78">
        <f t="shared" si="6"/>
      </c>
      <c r="P61" s="78"/>
      <c r="Q61" s="78"/>
      <c r="R61" s="78"/>
      <c r="S61" s="89"/>
      <c r="T61" s="99"/>
      <c r="U61" s="78">
        <f t="shared" si="7"/>
      </c>
      <c r="V61" s="78"/>
      <c r="W61" s="78"/>
      <c r="X61" s="78"/>
      <c r="Y61" s="89"/>
      <c r="Z61" s="14" t="e">
        <f>COUNTIF(#REF!,6)</f>
        <v>#REF!</v>
      </c>
      <c r="AA61" s="14" t="e">
        <f>COUNTIF(#REF!,6)</f>
        <v>#REF!</v>
      </c>
      <c r="AB61" s="99"/>
      <c r="AC61" s="78">
        <f t="shared" si="8"/>
      </c>
      <c r="AD61" s="78"/>
      <c r="AE61" s="78"/>
      <c r="AF61" s="144"/>
      <c r="AG61" s="105"/>
      <c r="AH61" s="78">
        <f t="shared" si="9"/>
      </c>
      <c r="AI61" s="78"/>
      <c r="AJ61" s="78"/>
      <c r="AK61" s="89"/>
    </row>
    <row r="62" spans="1:37" ht="21" customHeight="1">
      <c r="A62" s="88">
        <v>47</v>
      </c>
      <c r="B62" s="73"/>
      <c r="C62" s="74"/>
      <c r="D62" s="75"/>
      <c r="E62" s="75"/>
      <c r="F62" s="76"/>
      <c r="G62" s="77"/>
      <c r="H62" s="105"/>
      <c r="I62" s="78">
        <f t="shared" si="5"/>
      </c>
      <c r="J62" s="78"/>
      <c r="K62" s="78"/>
      <c r="L62" s="78"/>
      <c r="M62" s="89"/>
      <c r="N62" s="105"/>
      <c r="O62" s="78">
        <f t="shared" si="6"/>
      </c>
      <c r="P62" s="78"/>
      <c r="Q62" s="78"/>
      <c r="R62" s="78"/>
      <c r="S62" s="89"/>
      <c r="T62" s="99"/>
      <c r="U62" s="78">
        <f t="shared" si="7"/>
      </c>
      <c r="V62" s="78"/>
      <c r="W62" s="78"/>
      <c r="X62" s="78"/>
      <c r="Y62" s="89"/>
      <c r="Z62" s="60">
        <f>6-COUNTIF(Z56:Z61,0)</f>
        <v>6</v>
      </c>
      <c r="AA62" s="60">
        <f>6-COUNTIF(AA56:AA61,0)</f>
        <v>6</v>
      </c>
      <c r="AB62" s="99"/>
      <c r="AC62" s="78">
        <f t="shared" si="8"/>
      </c>
      <c r="AD62" s="78"/>
      <c r="AE62" s="78"/>
      <c r="AF62" s="144"/>
      <c r="AG62" s="105"/>
      <c r="AH62" s="78">
        <f t="shared" si="9"/>
      </c>
      <c r="AI62" s="78"/>
      <c r="AJ62" s="78"/>
      <c r="AK62" s="89"/>
    </row>
    <row r="63" spans="1:37" ht="21" customHeight="1">
      <c r="A63" s="88">
        <v>48</v>
      </c>
      <c r="B63" s="73"/>
      <c r="C63" s="74"/>
      <c r="D63" s="75"/>
      <c r="E63" s="75"/>
      <c r="F63" s="76"/>
      <c r="G63" s="77"/>
      <c r="H63" s="105"/>
      <c r="I63" s="78">
        <f t="shared" si="5"/>
      </c>
      <c r="J63" s="78"/>
      <c r="K63" s="78"/>
      <c r="L63" s="78"/>
      <c r="M63" s="89"/>
      <c r="N63" s="105"/>
      <c r="O63" s="78">
        <f t="shared" si="6"/>
      </c>
      <c r="P63" s="78"/>
      <c r="Q63" s="78"/>
      <c r="R63" s="78"/>
      <c r="S63" s="89"/>
      <c r="T63" s="99"/>
      <c r="U63" s="78">
        <f t="shared" si="7"/>
      </c>
      <c r="V63" s="78"/>
      <c r="W63" s="78"/>
      <c r="X63" s="78"/>
      <c r="Y63" s="89"/>
      <c r="Z63" s="14"/>
      <c r="AB63" s="99"/>
      <c r="AC63" s="78">
        <f t="shared" si="8"/>
      </c>
      <c r="AD63" s="78"/>
      <c r="AE63" s="78"/>
      <c r="AF63" s="144"/>
      <c r="AG63" s="105"/>
      <c r="AH63" s="78">
        <f t="shared" si="9"/>
      </c>
      <c r="AI63" s="78"/>
      <c r="AJ63" s="78"/>
      <c r="AK63" s="89"/>
    </row>
    <row r="64" spans="1:37" ht="21" customHeight="1">
      <c r="A64" s="88">
        <v>49</v>
      </c>
      <c r="B64" s="73"/>
      <c r="C64" s="74"/>
      <c r="D64" s="75"/>
      <c r="E64" s="75"/>
      <c r="F64" s="76"/>
      <c r="G64" s="77"/>
      <c r="H64" s="105"/>
      <c r="I64" s="78">
        <f t="shared" si="5"/>
      </c>
      <c r="J64" s="78"/>
      <c r="K64" s="78"/>
      <c r="L64" s="78"/>
      <c r="M64" s="89"/>
      <c r="N64" s="105"/>
      <c r="O64" s="78">
        <f t="shared" si="6"/>
      </c>
      <c r="P64" s="78"/>
      <c r="Q64" s="78"/>
      <c r="R64" s="78"/>
      <c r="S64" s="89"/>
      <c r="T64" s="99"/>
      <c r="U64" s="78">
        <f t="shared" si="7"/>
      </c>
      <c r="V64" s="78"/>
      <c r="W64" s="78"/>
      <c r="X64" s="78"/>
      <c r="Y64" s="89"/>
      <c r="Z64" s="14"/>
      <c r="AB64" s="99"/>
      <c r="AC64" s="78">
        <f t="shared" si="8"/>
      </c>
      <c r="AD64" s="78"/>
      <c r="AE64" s="78"/>
      <c r="AF64" s="144"/>
      <c r="AG64" s="105"/>
      <c r="AH64" s="78">
        <f t="shared" si="9"/>
      </c>
      <c r="AI64" s="78"/>
      <c r="AJ64" s="78"/>
      <c r="AK64" s="89"/>
    </row>
    <row r="65" spans="1:37" ht="21" customHeight="1" thickBot="1">
      <c r="A65" s="90">
        <v>50</v>
      </c>
      <c r="B65" s="91"/>
      <c r="C65" s="92"/>
      <c r="D65" s="93"/>
      <c r="E65" s="93"/>
      <c r="F65" s="94"/>
      <c r="G65" s="95"/>
      <c r="H65" s="106"/>
      <c r="I65" s="96">
        <f t="shared" si="5"/>
      </c>
      <c r="J65" s="96"/>
      <c r="K65" s="96"/>
      <c r="L65" s="96"/>
      <c r="M65" s="97"/>
      <c r="N65" s="106"/>
      <c r="O65" s="96">
        <f t="shared" si="6"/>
      </c>
      <c r="P65" s="96"/>
      <c r="Q65" s="96"/>
      <c r="R65" s="96"/>
      <c r="S65" s="97"/>
      <c r="T65" s="100"/>
      <c r="U65" s="96">
        <f t="shared" si="7"/>
      </c>
      <c r="V65" s="96"/>
      <c r="W65" s="96"/>
      <c r="X65" s="96"/>
      <c r="Y65" s="97"/>
      <c r="Z65" s="14"/>
      <c r="AB65" s="100"/>
      <c r="AC65" s="96">
        <f t="shared" si="8"/>
      </c>
      <c r="AD65" s="96"/>
      <c r="AE65" s="96"/>
      <c r="AF65" s="145"/>
      <c r="AG65" s="106"/>
      <c r="AH65" s="96">
        <f t="shared" si="9"/>
      </c>
      <c r="AI65" s="96"/>
      <c r="AJ65" s="96"/>
      <c r="AK65" s="97"/>
    </row>
    <row r="66" spans="1:37" ht="21" customHeight="1">
      <c r="A66" s="80">
        <v>51</v>
      </c>
      <c r="B66" s="81"/>
      <c r="C66" s="82"/>
      <c r="D66" s="83"/>
      <c r="E66" s="83"/>
      <c r="F66" s="84"/>
      <c r="G66" s="85"/>
      <c r="H66" s="104"/>
      <c r="I66" s="85">
        <f t="shared" si="5"/>
      </c>
      <c r="J66" s="86"/>
      <c r="K66" s="86"/>
      <c r="L66" s="86"/>
      <c r="M66" s="87"/>
      <c r="N66" s="104"/>
      <c r="O66" s="85">
        <f t="shared" si="6"/>
      </c>
      <c r="P66" s="86"/>
      <c r="Q66" s="86"/>
      <c r="R66" s="86"/>
      <c r="S66" s="87"/>
      <c r="T66" s="98"/>
      <c r="U66" s="85">
        <f t="shared" si="7"/>
      </c>
      <c r="V66" s="86"/>
      <c r="W66" s="86"/>
      <c r="X66" s="86"/>
      <c r="Y66" s="87"/>
      <c r="Z66" s="14"/>
      <c r="AB66" s="98"/>
      <c r="AC66" s="85">
        <f t="shared" si="8"/>
      </c>
      <c r="AD66" s="86"/>
      <c r="AE66" s="86"/>
      <c r="AF66" s="143"/>
      <c r="AG66" s="104"/>
      <c r="AH66" s="85">
        <f t="shared" si="9"/>
      </c>
      <c r="AI66" s="86"/>
      <c r="AJ66" s="86"/>
      <c r="AK66" s="141"/>
    </row>
    <row r="67" spans="1:37" ht="21" customHeight="1">
      <c r="A67" s="88">
        <v>52</v>
      </c>
      <c r="B67" s="73"/>
      <c r="C67" s="74"/>
      <c r="D67" s="75"/>
      <c r="E67" s="75"/>
      <c r="F67" s="76"/>
      <c r="G67" s="77"/>
      <c r="H67" s="105"/>
      <c r="I67" s="77">
        <f t="shared" si="5"/>
      </c>
      <c r="J67" s="78"/>
      <c r="K67" s="78"/>
      <c r="L67" s="78"/>
      <c r="M67" s="89"/>
      <c r="N67" s="105"/>
      <c r="O67" s="78">
        <f t="shared" si="6"/>
      </c>
      <c r="P67" s="78"/>
      <c r="Q67" s="78"/>
      <c r="R67" s="78"/>
      <c r="S67" s="89"/>
      <c r="T67" s="99"/>
      <c r="U67" s="78">
        <f t="shared" si="7"/>
      </c>
      <c r="V67" s="78"/>
      <c r="W67" s="78"/>
      <c r="X67" s="78"/>
      <c r="Y67" s="89"/>
      <c r="Z67" s="14"/>
      <c r="AB67" s="99"/>
      <c r="AC67" s="78">
        <f t="shared" si="8"/>
      </c>
      <c r="AD67" s="78"/>
      <c r="AE67" s="78"/>
      <c r="AF67" s="144"/>
      <c r="AG67" s="105"/>
      <c r="AH67" s="78">
        <f t="shared" si="9"/>
      </c>
      <c r="AI67" s="78"/>
      <c r="AJ67" s="78"/>
      <c r="AK67" s="89"/>
    </row>
    <row r="68" spans="1:37" ht="21" customHeight="1">
      <c r="A68" s="88">
        <v>53</v>
      </c>
      <c r="B68" s="73"/>
      <c r="C68" s="74"/>
      <c r="D68" s="75"/>
      <c r="E68" s="75"/>
      <c r="F68" s="76"/>
      <c r="G68" s="77"/>
      <c r="H68" s="105"/>
      <c r="I68" s="78">
        <f t="shared" si="5"/>
      </c>
      <c r="J68" s="78"/>
      <c r="K68" s="78"/>
      <c r="L68" s="78"/>
      <c r="M68" s="89"/>
      <c r="N68" s="105"/>
      <c r="O68" s="78">
        <f t="shared" si="6"/>
      </c>
      <c r="P68" s="78"/>
      <c r="Q68" s="78"/>
      <c r="R68" s="78"/>
      <c r="S68" s="89"/>
      <c r="T68" s="99"/>
      <c r="U68" s="78">
        <f t="shared" si="7"/>
      </c>
      <c r="V68" s="78"/>
      <c r="W68" s="78"/>
      <c r="X68" s="78"/>
      <c r="Y68" s="89"/>
      <c r="Z68" s="14"/>
      <c r="AB68" s="99"/>
      <c r="AC68" s="78">
        <f t="shared" si="8"/>
      </c>
      <c r="AD68" s="78"/>
      <c r="AE68" s="78"/>
      <c r="AF68" s="144"/>
      <c r="AG68" s="105"/>
      <c r="AH68" s="78">
        <f t="shared" si="9"/>
      </c>
      <c r="AI68" s="78"/>
      <c r="AJ68" s="78"/>
      <c r="AK68" s="89"/>
    </row>
    <row r="69" spans="1:37" ht="21" customHeight="1">
      <c r="A69" s="88">
        <v>54</v>
      </c>
      <c r="B69" s="73"/>
      <c r="C69" s="74"/>
      <c r="D69" s="75"/>
      <c r="E69" s="75"/>
      <c r="F69" s="76"/>
      <c r="G69" s="77"/>
      <c r="H69" s="105"/>
      <c r="I69" s="78">
        <f t="shared" si="5"/>
      </c>
      <c r="J69" s="78"/>
      <c r="K69" s="78"/>
      <c r="L69" s="78"/>
      <c r="M69" s="89"/>
      <c r="N69" s="105"/>
      <c r="O69" s="78">
        <f t="shared" si="6"/>
      </c>
      <c r="P69" s="78"/>
      <c r="Q69" s="78"/>
      <c r="R69" s="78"/>
      <c r="S69" s="89"/>
      <c r="T69" s="99"/>
      <c r="U69" s="78">
        <f t="shared" si="7"/>
      </c>
      <c r="V69" s="78"/>
      <c r="W69" s="78"/>
      <c r="X69" s="78"/>
      <c r="Y69" s="89"/>
      <c r="Z69" s="14"/>
      <c r="AB69" s="99"/>
      <c r="AC69" s="78">
        <f t="shared" si="8"/>
      </c>
      <c r="AD69" s="78"/>
      <c r="AE69" s="78"/>
      <c r="AF69" s="144"/>
      <c r="AG69" s="105"/>
      <c r="AH69" s="78">
        <f t="shared" si="9"/>
      </c>
      <c r="AI69" s="78"/>
      <c r="AJ69" s="78"/>
      <c r="AK69" s="89"/>
    </row>
    <row r="70" spans="1:37" ht="21" customHeight="1">
      <c r="A70" s="88">
        <v>55</v>
      </c>
      <c r="B70" s="73"/>
      <c r="C70" s="74"/>
      <c r="D70" s="77"/>
      <c r="E70" s="77"/>
      <c r="F70" s="76"/>
      <c r="G70" s="77"/>
      <c r="H70" s="105"/>
      <c r="I70" s="78">
        <f t="shared" si="5"/>
      </c>
      <c r="J70" s="78"/>
      <c r="K70" s="78"/>
      <c r="L70" s="78"/>
      <c r="M70" s="89"/>
      <c r="N70" s="105"/>
      <c r="O70" s="78">
        <f t="shared" si="6"/>
      </c>
      <c r="P70" s="78"/>
      <c r="Q70" s="78"/>
      <c r="R70" s="78"/>
      <c r="S70" s="89"/>
      <c r="T70" s="99"/>
      <c r="U70" s="78">
        <f t="shared" si="7"/>
      </c>
      <c r="V70" s="78"/>
      <c r="W70" s="78"/>
      <c r="X70" s="78"/>
      <c r="Y70" s="89"/>
      <c r="Z70" s="14"/>
      <c r="AB70" s="99"/>
      <c r="AC70" s="78">
        <f t="shared" si="8"/>
      </c>
      <c r="AD70" s="78"/>
      <c r="AE70" s="78"/>
      <c r="AF70" s="144"/>
      <c r="AG70" s="105"/>
      <c r="AH70" s="78">
        <f t="shared" si="9"/>
      </c>
      <c r="AI70" s="78"/>
      <c r="AJ70" s="78"/>
      <c r="AK70" s="89"/>
    </row>
    <row r="71" spans="1:37" ht="21" customHeight="1">
      <c r="A71" s="88">
        <v>56</v>
      </c>
      <c r="B71" s="73"/>
      <c r="C71" s="74"/>
      <c r="D71" s="75"/>
      <c r="E71" s="75"/>
      <c r="F71" s="76"/>
      <c r="G71" s="77"/>
      <c r="H71" s="105"/>
      <c r="I71" s="78">
        <f t="shared" si="5"/>
      </c>
      <c r="J71" s="78"/>
      <c r="K71" s="78"/>
      <c r="L71" s="78"/>
      <c r="M71" s="89"/>
      <c r="N71" s="105"/>
      <c r="O71" s="78">
        <f t="shared" si="6"/>
      </c>
      <c r="P71" s="78"/>
      <c r="Q71" s="78"/>
      <c r="R71" s="78"/>
      <c r="S71" s="89"/>
      <c r="T71" s="99"/>
      <c r="U71" s="78">
        <f t="shared" si="7"/>
      </c>
      <c r="V71" s="78"/>
      <c r="W71" s="78"/>
      <c r="X71" s="78"/>
      <c r="Y71" s="89"/>
      <c r="Z71" s="14"/>
      <c r="AB71" s="99"/>
      <c r="AC71" s="78">
        <f t="shared" si="8"/>
      </c>
      <c r="AD71" s="78"/>
      <c r="AE71" s="78"/>
      <c r="AF71" s="144"/>
      <c r="AG71" s="105"/>
      <c r="AH71" s="78">
        <f t="shared" si="9"/>
      </c>
      <c r="AI71" s="78"/>
      <c r="AJ71" s="78"/>
      <c r="AK71" s="89"/>
    </row>
    <row r="72" spans="1:37" ht="21" customHeight="1">
      <c r="A72" s="88">
        <v>57</v>
      </c>
      <c r="B72" s="73"/>
      <c r="C72" s="74"/>
      <c r="D72" s="75"/>
      <c r="E72" s="75"/>
      <c r="F72" s="76"/>
      <c r="G72" s="77"/>
      <c r="H72" s="105"/>
      <c r="I72" s="78">
        <f t="shared" si="5"/>
      </c>
      <c r="J72" s="78"/>
      <c r="K72" s="78"/>
      <c r="L72" s="78"/>
      <c r="M72" s="89"/>
      <c r="N72" s="105"/>
      <c r="O72" s="78">
        <f t="shared" si="6"/>
      </c>
      <c r="P72" s="78"/>
      <c r="Q72" s="78"/>
      <c r="R72" s="78"/>
      <c r="S72" s="89"/>
      <c r="T72" s="99"/>
      <c r="U72" s="78">
        <f t="shared" si="7"/>
      </c>
      <c r="V72" s="78"/>
      <c r="W72" s="78"/>
      <c r="X72" s="78"/>
      <c r="Y72" s="89"/>
      <c r="Z72" s="14"/>
      <c r="AB72" s="99"/>
      <c r="AC72" s="78">
        <f t="shared" si="8"/>
      </c>
      <c r="AD72" s="78"/>
      <c r="AE72" s="78"/>
      <c r="AF72" s="144"/>
      <c r="AG72" s="105"/>
      <c r="AH72" s="78">
        <f t="shared" si="9"/>
      </c>
      <c r="AI72" s="78"/>
      <c r="AJ72" s="78"/>
      <c r="AK72" s="89"/>
    </row>
    <row r="73" spans="1:37" ht="21" customHeight="1">
      <c r="A73" s="88">
        <v>58</v>
      </c>
      <c r="B73" s="73"/>
      <c r="C73" s="74"/>
      <c r="D73" s="75"/>
      <c r="E73" s="75"/>
      <c r="F73" s="76"/>
      <c r="G73" s="77"/>
      <c r="H73" s="105"/>
      <c r="I73" s="78">
        <f t="shared" si="5"/>
      </c>
      <c r="J73" s="78"/>
      <c r="K73" s="78"/>
      <c r="L73" s="78"/>
      <c r="M73" s="89"/>
      <c r="N73" s="105"/>
      <c r="O73" s="78">
        <f t="shared" si="6"/>
      </c>
      <c r="P73" s="78"/>
      <c r="Q73" s="78"/>
      <c r="R73" s="78"/>
      <c r="S73" s="89"/>
      <c r="T73" s="99"/>
      <c r="U73" s="78">
        <f t="shared" si="7"/>
      </c>
      <c r="V73" s="78"/>
      <c r="W73" s="78"/>
      <c r="X73" s="78"/>
      <c r="Y73" s="89"/>
      <c r="Z73" s="14">
        <f>COUNTA(H46:H75)</f>
        <v>0</v>
      </c>
      <c r="AB73" s="99"/>
      <c r="AC73" s="78">
        <f t="shared" si="8"/>
      </c>
      <c r="AD73" s="78"/>
      <c r="AE73" s="78"/>
      <c r="AF73" s="144"/>
      <c r="AG73" s="105"/>
      <c r="AH73" s="78">
        <f t="shared" si="9"/>
      </c>
      <c r="AI73" s="78"/>
      <c r="AJ73" s="78"/>
      <c r="AK73" s="89"/>
    </row>
    <row r="74" spans="1:37" ht="21" customHeight="1">
      <c r="A74" s="88">
        <v>59</v>
      </c>
      <c r="B74" s="73"/>
      <c r="C74" s="74"/>
      <c r="D74" s="75"/>
      <c r="E74" s="75"/>
      <c r="F74" s="76"/>
      <c r="G74" s="77"/>
      <c r="H74" s="105"/>
      <c r="I74" s="78">
        <f t="shared" si="5"/>
      </c>
      <c r="J74" s="78"/>
      <c r="K74" s="78"/>
      <c r="L74" s="78"/>
      <c r="M74" s="89"/>
      <c r="N74" s="105"/>
      <c r="O74" s="78">
        <f t="shared" si="6"/>
      </c>
      <c r="P74" s="78"/>
      <c r="Q74" s="78"/>
      <c r="R74" s="78"/>
      <c r="S74" s="89"/>
      <c r="T74" s="99"/>
      <c r="U74" s="78">
        <f t="shared" si="7"/>
      </c>
      <c r="V74" s="78"/>
      <c r="W74" s="78"/>
      <c r="X74" s="78"/>
      <c r="Y74" s="89"/>
      <c r="Z74" s="14">
        <f>COUNTA(N46:N75)</f>
        <v>0</v>
      </c>
      <c r="AB74" s="99"/>
      <c r="AC74" s="78">
        <f t="shared" si="8"/>
      </c>
      <c r="AD74" s="78"/>
      <c r="AE74" s="78"/>
      <c r="AF74" s="144"/>
      <c r="AG74" s="105"/>
      <c r="AH74" s="78">
        <f t="shared" si="9"/>
      </c>
      <c r="AI74" s="78"/>
      <c r="AJ74" s="78"/>
      <c r="AK74" s="89"/>
    </row>
    <row r="75" spans="1:37" ht="21" customHeight="1" thickBot="1">
      <c r="A75" s="90">
        <v>60</v>
      </c>
      <c r="B75" s="91"/>
      <c r="C75" s="92"/>
      <c r="D75" s="93"/>
      <c r="E75" s="93"/>
      <c r="F75" s="94"/>
      <c r="G75" s="95"/>
      <c r="H75" s="106"/>
      <c r="I75" s="96">
        <f t="shared" si="5"/>
      </c>
      <c r="J75" s="96"/>
      <c r="K75" s="96"/>
      <c r="L75" s="96"/>
      <c r="M75" s="97"/>
      <c r="N75" s="106"/>
      <c r="O75" s="96">
        <f t="shared" si="6"/>
      </c>
      <c r="P75" s="96"/>
      <c r="Q75" s="96"/>
      <c r="R75" s="96"/>
      <c r="S75" s="97"/>
      <c r="T75" s="100"/>
      <c r="U75" s="96">
        <f t="shared" si="7"/>
      </c>
      <c r="V75" s="96"/>
      <c r="W75" s="96"/>
      <c r="X75" s="96"/>
      <c r="Y75" s="97"/>
      <c r="Z75" s="14">
        <f>COUNTA(T46:T75)</f>
        <v>0</v>
      </c>
      <c r="AB75" s="100"/>
      <c r="AC75" s="96">
        <f t="shared" si="8"/>
      </c>
      <c r="AD75" s="96"/>
      <c r="AE75" s="96"/>
      <c r="AF75" s="145"/>
      <c r="AG75" s="106"/>
      <c r="AH75" s="96">
        <f t="shared" si="9"/>
      </c>
      <c r="AI75" s="96"/>
      <c r="AJ75" s="96"/>
      <c r="AK75" s="97"/>
    </row>
    <row r="76" spans="1:26" ht="18.75" customHeight="1">
      <c r="A76" s="15"/>
      <c r="I76" s="16"/>
      <c r="J76" s="16"/>
      <c r="K76" s="16"/>
      <c r="L76" s="16"/>
      <c r="Z76" s="3">
        <f>Z73+Z74+Z75</f>
        <v>0</v>
      </c>
    </row>
    <row r="77" spans="1:37" ht="18.75" customHeight="1">
      <c r="A77" s="15"/>
      <c r="C77" s="6"/>
      <c r="I77" s="15"/>
      <c r="J77" s="15"/>
      <c r="K77" s="15"/>
      <c r="L77" s="15"/>
      <c r="N77" s="17"/>
      <c r="O77" s="17"/>
      <c r="P77" s="17"/>
      <c r="Q77" s="17"/>
      <c r="R77" s="17"/>
      <c r="S77" s="17"/>
      <c r="T77" s="17"/>
      <c r="U77" s="18"/>
      <c r="V77" s="18"/>
      <c r="W77" s="18"/>
      <c r="X77" s="18"/>
      <c r="Y77" s="18"/>
      <c r="AB77" s="17"/>
      <c r="AC77" s="18"/>
      <c r="AD77" s="18"/>
      <c r="AE77" s="18"/>
      <c r="AF77" s="18"/>
      <c r="AG77" s="17"/>
      <c r="AH77" s="18"/>
      <c r="AI77" s="18"/>
      <c r="AJ77" s="18"/>
      <c r="AK77" s="18"/>
    </row>
    <row r="78" spans="1:37" ht="18.75" customHeight="1">
      <c r="A78" s="20"/>
      <c r="B78" s="21"/>
      <c r="C78" s="21"/>
      <c r="F78" s="21"/>
      <c r="G78" s="21"/>
      <c r="H78" s="17"/>
      <c r="I78" s="20"/>
      <c r="J78" s="20"/>
      <c r="K78" s="20"/>
      <c r="L78" s="20"/>
      <c r="N78" s="17"/>
      <c r="O78" s="17"/>
      <c r="P78" s="17"/>
      <c r="Q78" s="17"/>
      <c r="R78" s="17"/>
      <c r="S78" s="17"/>
      <c r="T78" s="17"/>
      <c r="U78" s="18"/>
      <c r="V78" s="18"/>
      <c r="W78" s="18"/>
      <c r="X78" s="18"/>
      <c r="Y78" s="18"/>
      <c r="AB78" s="17"/>
      <c r="AC78" s="18"/>
      <c r="AD78" s="18"/>
      <c r="AE78" s="18"/>
      <c r="AF78" s="18"/>
      <c r="AG78" s="17"/>
      <c r="AH78" s="18"/>
      <c r="AI78" s="18"/>
      <c r="AJ78" s="18"/>
      <c r="AK78" s="18"/>
    </row>
    <row r="79" spans="1:37" ht="18.75" customHeight="1">
      <c r="A79" s="20"/>
      <c r="B79" s="21"/>
      <c r="C79" s="21"/>
      <c r="F79" s="21"/>
      <c r="G79" s="21"/>
      <c r="H79" s="17"/>
      <c r="I79" s="20"/>
      <c r="J79" s="20"/>
      <c r="K79" s="20"/>
      <c r="L79" s="20"/>
      <c r="N79" s="17"/>
      <c r="O79" s="17"/>
      <c r="P79" s="17"/>
      <c r="Q79" s="17"/>
      <c r="R79" s="17"/>
      <c r="S79" s="17"/>
      <c r="T79" s="17"/>
      <c r="U79" s="18"/>
      <c r="V79" s="18"/>
      <c r="W79" s="18"/>
      <c r="X79" s="18"/>
      <c r="Y79" s="18"/>
      <c r="AB79" s="17"/>
      <c r="AC79" s="18"/>
      <c r="AD79" s="18"/>
      <c r="AE79" s="18"/>
      <c r="AF79" s="18"/>
      <c r="AG79" s="17"/>
      <c r="AH79" s="18"/>
      <c r="AI79" s="18"/>
      <c r="AJ79" s="18"/>
      <c r="AK79" s="18"/>
    </row>
    <row r="80" spans="1:37" ht="18.75" customHeight="1">
      <c r="A80" s="22"/>
      <c r="B80" s="21"/>
      <c r="C80" s="21"/>
      <c r="D80" s="19"/>
      <c r="E80" s="19"/>
      <c r="F80" s="21"/>
      <c r="G80" s="21"/>
      <c r="H80" s="17"/>
      <c r="I80" s="23"/>
      <c r="J80" s="23"/>
      <c r="K80" s="23"/>
      <c r="L80" s="23"/>
      <c r="N80" s="17"/>
      <c r="O80" s="17"/>
      <c r="P80" s="17"/>
      <c r="Q80" s="17"/>
      <c r="R80" s="17"/>
      <c r="S80" s="17"/>
      <c r="T80" s="17"/>
      <c r="U80" s="18"/>
      <c r="V80" s="18"/>
      <c r="W80" s="18"/>
      <c r="X80" s="18"/>
      <c r="Y80" s="18"/>
      <c r="AB80" s="17"/>
      <c r="AC80" s="18"/>
      <c r="AD80" s="18"/>
      <c r="AE80" s="18"/>
      <c r="AF80" s="18"/>
      <c r="AG80" s="17"/>
      <c r="AH80" s="18"/>
      <c r="AI80" s="18"/>
      <c r="AJ80" s="18"/>
      <c r="AK80" s="18"/>
    </row>
    <row r="81" spans="1:36" ht="21" customHeight="1">
      <c r="A81" s="24" t="s">
        <v>304</v>
      </c>
      <c r="B81" s="25"/>
      <c r="C81">
        <f>C1</f>
        <v>0</v>
      </c>
      <c r="G81" s="4"/>
      <c r="H81" s="4" t="s">
        <v>134</v>
      </c>
      <c r="I81" s="61"/>
      <c r="J81" s="61"/>
      <c r="K81" s="61"/>
      <c r="L81" s="61"/>
      <c r="M81" s="28"/>
      <c r="N81" s="4"/>
      <c r="O81" s="28"/>
      <c r="P81" s="28"/>
      <c r="Q81" s="28"/>
      <c r="R81" s="28"/>
      <c r="S81" s="4" t="s">
        <v>306</v>
      </c>
      <c r="T81" s="17"/>
      <c r="Y81" s="7"/>
      <c r="AB81" s="17"/>
      <c r="AC81" s="17"/>
      <c r="AH81" s="17"/>
      <c r="AJ81" s="7" t="s">
        <v>380</v>
      </c>
    </row>
    <row r="82" spans="1:37" ht="21" customHeight="1">
      <c r="A82" s="24" t="s">
        <v>2</v>
      </c>
      <c r="C82" s="26">
        <f>IF($C$1="","",VLOOKUP($C$1,学校,2))</f>
      </c>
      <c r="S82" s="23"/>
      <c r="T82" s="18"/>
      <c r="U82" s="124"/>
      <c r="V82" s="124"/>
      <c r="W82" s="124"/>
      <c r="X82" s="124"/>
      <c r="Y82" s="125"/>
      <c r="AB82" s="5" t="s">
        <v>295</v>
      </c>
      <c r="AC82" s="28"/>
      <c r="AD82" s="9"/>
      <c r="AE82" s="9"/>
      <c r="AF82" s="9"/>
      <c r="AG82" s="28"/>
      <c r="AH82" s="28"/>
      <c r="AI82" s="9"/>
      <c r="AJ82" s="10" t="s">
        <v>111</v>
      </c>
      <c r="AK82" s="9"/>
    </row>
    <row r="83" spans="1:37" ht="21" customHeight="1" thickBot="1">
      <c r="A83" s="1" t="s">
        <v>3</v>
      </c>
      <c r="B83" s="2"/>
      <c r="C83" s="8">
        <f>IF($C$1="","",VLOOKUP($C$1,学校,3))</f>
      </c>
      <c r="D83" s="2"/>
      <c r="E83" s="2"/>
      <c r="F83" s="2"/>
      <c r="G83" s="2"/>
      <c r="H83" s="29" t="s">
        <v>296</v>
      </c>
      <c r="I83" s="11" t="s">
        <v>4</v>
      </c>
      <c r="J83" s="23"/>
      <c r="K83" s="23"/>
      <c r="L83" s="23"/>
      <c r="M83" s="26">
        <f>IF($C$1="","",VLOOKUP($C$1,学校,4))</f>
      </c>
      <c r="O83" s="27"/>
      <c r="P83" s="27" t="s">
        <v>352</v>
      </c>
      <c r="Q83" s="27"/>
      <c r="R83" s="27"/>
      <c r="S83" s="11"/>
      <c r="T83" s="11"/>
      <c r="U83" s="11"/>
      <c r="V83" s="11"/>
      <c r="W83" s="11"/>
      <c r="X83" s="11"/>
      <c r="Y83" s="27"/>
      <c r="AB83" s="11" t="s">
        <v>297</v>
      </c>
      <c r="AC83" s="11"/>
      <c r="AD83" s="11"/>
      <c r="AE83" s="11"/>
      <c r="AF83" s="11"/>
      <c r="AG83" s="27"/>
      <c r="AH83" s="11"/>
      <c r="AI83" s="11"/>
      <c r="AJ83" s="11"/>
      <c r="AK83" s="11"/>
    </row>
    <row r="84" spans="1:37" ht="21" customHeight="1" thickBot="1">
      <c r="A84" s="12"/>
      <c r="B84" s="2"/>
      <c r="C84" s="13"/>
      <c r="D84" s="2"/>
      <c r="E84" s="2"/>
      <c r="F84" s="2"/>
      <c r="G84" s="2"/>
      <c r="H84" s="202" t="s">
        <v>322</v>
      </c>
      <c r="I84" s="203"/>
      <c r="J84" s="203"/>
      <c r="K84" s="203"/>
      <c r="L84" s="203"/>
      <c r="M84" s="203"/>
      <c r="N84" s="202" t="s">
        <v>323</v>
      </c>
      <c r="O84" s="203"/>
      <c r="P84" s="203"/>
      <c r="Q84" s="203"/>
      <c r="R84" s="203"/>
      <c r="S84" s="203"/>
      <c r="T84" s="202" t="s">
        <v>324</v>
      </c>
      <c r="U84" s="203"/>
      <c r="V84" s="203"/>
      <c r="W84" s="203"/>
      <c r="X84" s="203"/>
      <c r="Y84" s="203"/>
      <c r="Z84" s="14"/>
      <c r="AB84" s="202" t="s">
        <v>376</v>
      </c>
      <c r="AC84" s="203"/>
      <c r="AD84" s="203"/>
      <c r="AE84" s="203"/>
      <c r="AF84" s="203"/>
      <c r="AG84" s="202" t="s">
        <v>377</v>
      </c>
      <c r="AH84" s="203"/>
      <c r="AI84" s="203"/>
      <c r="AJ84" s="203"/>
      <c r="AK84" s="203"/>
    </row>
    <row r="85" spans="1:37" ht="21" customHeight="1" thickBot="1">
      <c r="A85" s="14"/>
      <c r="B85" s="68" t="s">
        <v>349</v>
      </c>
      <c r="C85" s="68" t="s">
        <v>0</v>
      </c>
      <c r="D85" s="68" t="s">
        <v>1</v>
      </c>
      <c r="E85" s="68"/>
      <c r="F85" s="68" t="s">
        <v>298</v>
      </c>
      <c r="G85" s="68" t="s">
        <v>299</v>
      </c>
      <c r="H85" s="56" t="s">
        <v>301</v>
      </c>
      <c r="I85" s="57" t="s">
        <v>5</v>
      </c>
      <c r="J85" s="69" t="s">
        <v>320</v>
      </c>
      <c r="K85" s="70" t="s">
        <v>321</v>
      </c>
      <c r="L85" s="71"/>
      <c r="M85" s="72" t="s">
        <v>350</v>
      </c>
      <c r="N85" s="56" t="s">
        <v>351</v>
      </c>
      <c r="O85" s="57" t="s">
        <v>6</v>
      </c>
      <c r="P85" s="69" t="s">
        <v>320</v>
      </c>
      <c r="Q85" s="70" t="s">
        <v>321</v>
      </c>
      <c r="R85" s="71"/>
      <c r="S85" s="72" t="s">
        <v>350</v>
      </c>
      <c r="T85" s="56" t="s">
        <v>351</v>
      </c>
      <c r="U85" s="57" t="s">
        <v>7</v>
      </c>
      <c r="V85" s="69" t="s">
        <v>320</v>
      </c>
      <c r="W85" s="70" t="s">
        <v>321</v>
      </c>
      <c r="X85" s="71"/>
      <c r="Y85" s="72" t="s">
        <v>350</v>
      </c>
      <c r="Z85" s="14"/>
      <c r="AB85" s="56" t="s">
        <v>301</v>
      </c>
      <c r="AC85" s="57" t="s">
        <v>375</v>
      </c>
      <c r="AD85" s="69" t="s">
        <v>320</v>
      </c>
      <c r="AE85" s="70" t="s">
        <v>321</v>
      </c>
      <c r="AF85" s="70"/>
      <c r="AG85" s="56" t="s">
        <v>301</v>
      </c>
      <c r="AH85" s="57" t="s">
        <v>375</v>
      </c>
      <c r="AI85" s="69" t="s">
        <v>320</v>
      </c>
      <c r="AJ85" s="70" t="s">
        <v>321</v>
      </c>
      <c r="AK85" s="71"/>
    </row>
    <row r="86" spans="1:37" ht="21" customHeight="1">
      <c r="A86" s="80">
        <v>61</v>
      </c>
      <c r="B86" s="81"/>
      <c r="C86" s="82"/>
      <c r="D86" s="83"/>
      <c r="E86" s="83"/>
      <c r="F86" s="84"/>
      <c r="G86" s="85"/>
      <c r="H86" s="104"/>
      <c r="I86" s="85">
        <f aca="true" t="shared" si="10" ref="I86:I115">IF(H86="","",VLOOKUP(H86,競技,2))</f>
      </c>
      <c r="J86" s="86"/>
      <c r="K86" s="86"/>
      <c r="L86" s="86"/>
      <c r="M86" s="87"/>
      <c r="N86" s="104"/>
      <c r="O86" s="85">
        <f aca="true" t="shared" si="11" ref="O86:O115">IF(N86="","",VLOOKUP(N86,競技,2))</f>
      </c>
      <c r="P86" s="86"/>
      <c r="Q86" s="86"/>
      <c r="R86" s="86"/>
      <c r="S86" s="87"/>
      <c r="T86" s="98"/>
      <c r="U86" s="85">
        <f aca="true" t="shared" si="12" ref="U86:U115">IF(T86="","",VLOOKUP(T86,競技,2))</f>
      </c>
      <c r="V86" s="86"/>
      <c r="W86" s="86"/>
      <c r="X86" s="86"/>
      <c r="Y86" s="87"/>
      <c r="Z86" s="14"/>
      <c r="AB86" s="98"/>
      <c r="AC86" s="85">
        <f aca="true" t="shared" si="13" ref="AC86:AC115">IF(AB86="","",VLOOKUP(AB86,競技,2))</f>
      </c>
      <c r="AD86" s="86"/>
      <c r="AE86" s="86"/>
      <c r="AF86" s="143"/>
      <c r="AG86" s="104"/>
      <c r="AH86" s="85">
        <f aca="true" t="shared" si="14" ref="AH86:AH115">IF(AG86="","",VLOOKUP(AG86,競技,2))</f>
      </c>
      <c r="AI86" s="86"/>
      <c r="AJ86" s="86"/>
      <c r="AK86" s="141"/>
    </row>
    <row r="87" spans="1:37" ht="21" customHeight="1">
      <c r="A87" s="88">
        <v>62</v>
      </c>
      <c r="B87" s="73"/>
      <c r="C87" s="74"/>
      <c r="D87" s="75"/>
      <c r="E87" s="75"/>
      <c r="F87" s="76"/>
      <c r="G87" s="77"/>
      <c r="H87" s="105"/>
      <c r="I87" s="77">
        <f t="shared" si="10"/>
      </c>
      <c r="J87" s="78"/>
      <c r="K87" s="78"/>
      <c r="L87" s="78"/>
      <c r="M87" s="89"/>
      <c r="N87" s="105"/>
      <c r="O87" s="78">
        <f t="shared" si="11"/>
      </c>
      <c r="P87" s="78"/>
      <c r="Q87" s="78"/>
      <c r="R87" s="78"/>
      <c r="S87" s="89"/>
      <c r="T87" s="99"/>
      <c r="U87" s="78">
        <f t="shared" si="12"/>
      </c>
      <c r="V87" s="78"/>
      <c r="W87" s="78"/>
      <c r="X87" s="78"/>
      <c r="Y87" s="89"/>
      <c r="Z87" s="14"/>
      <c r="AB87" s="99"/>
      <c r="AC87" s="78">
        <f t="shared" si="13"/>
      </c>
      <c r="AD87" s="78"/>
      <c r="AE87" s="78"/>
      <c r="AF87" s="144"/>
      <c r="AG87" s="105"/>
      <c r="AH87" s="78">
        <f t="shared" si="14"/>
      </c>
      <c r="AI87" s="78"/>
      <c r="AJ87" s="78"/>
      <c r="AK87" s="89"/>
    </row>
    <row r="88" spans="1:37" ht="21" customHeight="1">
      <c r="A88" s="88">
        <v>63</v>
      </c>
      <c r="B88" s="73"/>
      <c r="C88" s="74"/>
      <c r="D88" s="75"/>
      <c r="E88" s="75"/>
      <c r="F88" s="76"/>
      <c r="G88" s="77"/>
      <c r="H88" s="105"/>
      <c r="I88" s="78">
        <f t="shared" si="10"/>
      </c>
      <c r="J88" s="78"/>
      <c r="K88" s="78"/>
      <c r="L88" s="78"/>
      <c r="M88" s="89"/>
      <c r="N88" s="105"/>
      <c r="O88" s="78">
        <f t="shared" si="11"/>
      </c>
      <c r="P88" s="78"/>
      <c r="Q88" s="78"/>
      <c r="R88" s="78"/>
      <c r="S88" s="89"/>
      <c r="T88" s="99"/>
      <c r="U88" s="78">
        <f t="shared" si="12"/>
      </c>
      <c r="V88" s="78"/>
      <c r="W88" s="78"/>
      <c r="X88" s="78"/>
      <c r="Y88" s="89"/>
      <c r="Z88" s="14"/>
      <c r="AB88" s="99"/>
      <c r="AC88" s="78">
        <f t="shared" si="13"/>
      </c>
      <c r="AD88" s="78"/>
      <c r="AE88" s="78"/>
      <c r="AF88" s="144"/>
      <c r="AG88" s="105"/>
      <c r="AH88" s="78">
        <f t="shared" si="14"/>
      </c>
      <c r="AI88" s="78"/>
      <c r="AJ88" s="78"/>
      <c r="AK88" s="89"/>
    </row>
    <row r="89" spans="1:37" ht="21" customHeight="1">
      <c r="A89" s="88">
        <v>64</v>
      </c>
      <c r="B89" s="73"/>
      <c r="C89" s="74"/>
      <c r="D89" s="75"/>
      <c r="E89" s="75"/>
      <c r="F89" s="76"/>
      <c r="G89" s="77"/>
      <c r="H89" s="105"/>
      <c r="I89" s="78">
        <f t="shared" si="10"/>
      </c>
      <c r="J89" s="78"/>
      <c r="K89" s="78"/>
      <c r="L89" s="78"/>
      <c r="M89" s="89"/>
      <c r="N89" s="105"/>
      <c r="O89" s="78">
        <f t="shared" si="11"/>
      </c>
      <c r="P89" s="78"/>
      <c r="Q89" s="78"/>
      <c r="R89" s="78"/>
      <c r="S89" s="89"/>
      <c r="T89" s="99"/>
      <c r="U89" s="78">
        <f t="shared" si="12"/>
      </c>
      <c r="V89" s="78"/>
      <c r="W89" s="78"/>
      <c r="X89" s="78"/>
      <c r="Y89" s="89"/>
      <c r="Z89" s="14"/>
      <c r="AB89" s="99"/>
      <c r="AC89" s="78">
        <f t="shared" si="13"/>
      </c>
      <c r="AD89" s="78"/>
      <c r="AE89" s="78"/>
      <c r="AF89" s="144"/>
      <c r="AG89" s="105"/>
      <c r="AH89" s="78">
        <f t="shared" si="14"/>
      </c>
      <c r="AI89" s="78"/>
      <c r="AJ89" s="78"/>
      <c r="AK89" s="89"/>
    </row>
    <row r="90" spans="1:37" ht="21" customHeight="1">
      <c r="A90" s="88">
        <v>65</v>
      </c>
      <c r="B90" s="73"/>
      <c r="C90" s="74"/>
      <c r="D90" s="77"/>
      <c r="E90" s="77"/>
      <c r="F90" s="76"/>
      <c r="G90" s="77"/>
      <c r="H90" s="105"/>
      <c r="I90" s="78">
        <f t="shared" si="10"/>
      </c>
      <c r="J90" s="78"/>
      <c r="K90" s="78"/>
      <c r="L90" s="78"/>
      <c r="M90" s="89"/>
      <c r="N90" s="105"/>
      <c r="O90" s="78">
        <f t="shared" si="11"/>
      </c>
      <c r="P90" s="78"/>
      <c r="Q90" s="78"/>
      <c r="R90" s="78"/>
      <c r="S90" s="89"/>
      <c r="T90" s="99"/>
      <c r="U90" s="78">
        <f t="shared" si="12"/>
      </c>
      <c r="V90" s="78"/>
      <c r="W90" s="78"/>
      <c r="X90" s="78"/>
      <c r="Y90" s="89"/>
      <c r="Z90" s="14"/>
      <c r="AB90" s="99"/>
      <c r="AC90" s="78">
        <f t="shared" si="13"/>
      </c>
      <c r="AD90" s="78"/>
      <c r="AE90" s="78"/>
      <c r="AF90" s="144"/>
      <c r="AG90" s="105"/>
      <c r="AH90" s="78">
        <f t="shared" si="14"/>
      </c>
      <c r="AI90" s="78"/>
      <c r="AJ90" s="78"/>
      <c r="AK90" s="89"/>
    </row>
    <row r="91" spans="1:37" ht="21" customHeight="1">
      <c r="A91" s="88">
        <v>66</v>
      </c>
      <c r="B91" s="73"/>
      <c r="C91" s="74"/>
      <c r="D91" s="75"/>
      <c r="E91" s="75"/>
      <c r="F91" s="76"/>
      <c r="G91" s="77"/>
      <c r="H91" s="105"/>
      <c r="I91" s="78">
        <f t="shared" si="10"/>
      </c>
      <c r="J91" s="78"/>
      <c r="K91" s="78"/>
      <c r="L91" s="78"/>
      <c r="M91" s="89"/>
      <c r="N91" s="105"/>
      <c r="O91" s="78">
        <f t="shared" si="11"/>
      </c>
      <c r="P91" s="78"/>
      <c r="Q91" s="78"/>
      <c r="R91" s="78"/>
      <c r="S91" s="89"/>
      <c r="T91" s="99"/>
      <c r="U91" s="78">
        <f t="shared" si="12"/>
      </c>
      <c r="V91" s="78"/>
      <c r="W91" s="78"/>
      <c r="X91" s="78"/>
      <c r="Y91" s="89"/>
      <c r="Z91" s="14"/>
      <c r="AB91" s="99"/>
      <c r="AC91" s="78">
        <f t="shared" si="13"/>
      </c>
      <c r="AD91" s="78"/>
      <c r="AE91" s="78"/>
      <c r="AF91" s="144"/>
      <c r="AG91" s="105"/>
      <c r="AH91" s="78">
        <f t="shared" si="14"/>
      </c>
      <c r="AI91" s="78"/>
      <c r="AJ91" s="78"/>
      <c r="AK91" s="89"/>
    </row>
    <row r="92" spans="1:37" ht="21" customHeight="1">
      <c r="A92" s="88">
        <v>67</v>
      </c>
      <c r="B92" s="73"/>
      <c r="C92" s="74"/>
      <c r="D92" s="75"/>
      <c r="E92" s="75"/>
      <c r="F92" s="76"/>
      <c r="G92" s="77"/>
      <c r="H92" s="105"/>
      <c r="I92" s="78">
        <f t="shared" si="10"/>
      </c>
      <c r="J92" s="78"/>
      <c r="K92" s="78"/>
      <c r="L92" s="78"/>
      <c r="M92" s="89"/>
      <c r="N92" s="105"/>
      <c r="O92" s="78">
        <f t="shared" si="11"/>
      </c>
      <c r="P92" s="78"/>
      <c r="Q92" s="78"/>
      <c r="R92" s="78"/>
      <c r="S92" s="89"/>
      <c r="T92" s="99"/>
      <c r="U92" s="78">
        <f t="shared" si="12"/>
      </c>
      <c r="V92" s="78"/>
      <c r="W92" s="78"/>
      <c r="X92" s="78"/>
      <c r="Y92" s="89"/>
      <c r="Z92" s="14"/>
      <c r="AB92" s="99"/>
      <c r="AC92" s="78">
        <f t="shared" si="13"/>
      </c>
      <c r="AD92" s="78"/>
      <c r="AE92" s="78"/>
      <c r="AF92" s="144"/>
      <c r="AG92" s="105"/>
      <c r="AH92" s="78">
        <f t="shared" si="14"/>
      </c>
      <c r="AI92" s="78"/>
      <c r="AJ92" s="78"/>
      <c r="AK92" s="89"/>
    </row>
    <row r="93" spans="1:37" ht="21" customHeight="1">
      <c r="A93" s="88">
        <v>68</v>
      </c>
      <c r="B93" s="73"/>
      <c r="C93" s="74"/>
      <c r="D93" s="75"/>
      <c r="E93" s="75"/>
      <c r="F93" s="76"/>
      <c r="G93" s="77"/>
      <c r="H93" s="105"/>
      <c r="I93" s="78">
        <f t="shared" si="10"/>
      </c>
      <c r="J93" s="78"/>
      <c r="K93" s="78"/>
      <c r="L93" s="78"/>
      <c r="M93" s="89"/>
      <c r="N93" s="105"/>
      <c r="O93" s="78">
        <f t="shared" si="11"/>
      </c>
      <c r="P93" s="78"/>
      <c r="Q93" s="78"/>
      <c r="R93" s="78"/>
      <c r="S93" s="89"/>
      <c r="T93" s="99"/>
      <c r="U93" s="78">
        <f t="shared" si="12"/>
      </c>
      <c r="V93" s="78"/>
      <c r="W93" s="78"/>
      <c r="X93" s="78"/>
      <c r="Y93" s="89"/>
      <c r="Z93" s="14"/>
      <c r="AB93" s="99"/>
      <c r="AC93" s="78">
        <f t="shared" si="13"/>
      </c>
      <c r="AD93" s="78"/>
      <c r="AE93" s="78"/>
      <c r="AF93" s="144"/>
      <c r="AG93" s="105"/>
      <c r="AH93" s="78">
        <f t="shared" si="14"/>
      </c>
      <c r="AI93" s="78"/>
      <c r="AJ93" s="78"/>
      <c r="AK93" s="89"/>
    </row>
    <row r="94" spans="1:37" ht="21" customHeight="1">
      <c r="A94" s="88">
        <v>69</v>
      </c>
      <c r="B94" s="73"/>
      <c r="C94" s="74"/>
      <c r="D94" s="75"/>
      <c r="E94" s="75"/>
      <c r="F94" s="76"/>
      <c r="G94" s="77"/>
      <c r="H94" s="105"/>
      <c r="I94" s="78">
        <f t="shared" si="10"/>
      </c>
      <c r="J94" s="78"/>
      <c r="K94" s="78"/>
      <c r="L94" s="78"/>
      <c r="M94" s="89"/>
      <c r="N94" s="105"/>
      <c r="O94" s="78">
        <f t="shared" si="11"/>
      </c>
      <c r="P94" s="78"/>
      <c r="Q94" s="78"/>
      <c r="R94" s="78"/>
      <c r="S94" s="89"/>
      <c r="T94" s="99"/>
      <c r="U94" s="78">
        <f t="shared" si="12"/>
      </c>
      <c r="V94" s="78"/>
      <c r="W94" s="78"/>
      <c r="X94" s="78"/>
      <c r="Y94" s="89"/>
      <c r="Z94" s="14"/>
      <c r="AB94" s="99"/>
      <c r="AC94" s="78">
        <f t="shared" si="13"/>
      </c>
      <c r="AD94" s="78"/>
      <c r="AE94" s="78"/>
      <c r="AF94" s="144"/>
      <c r="AG94" s="105"/>
      <c r="AH94" s="78">
        <f t="shared" si="14"/>
      </c>
      <c r="AI94" s="78"/>
      <c r="AJ94" s="78"/>
      <c r="AK94" s="89"/>
    </row>
    <row r="95" spans="1:37" ht="21" customHeight="1" thickBot="1">
      <c r="A95" s="90">
        <v>70</v>
      </c>
      <c r="B95" s="91"/>
      <c r="C95" s="92"/>
      <c r="D95" s="93"/>
      <c r="E95" s="93"/>
      <c r="F95" s="94"/>
      <c r="G95" s="95"/>
      <c r="H95" s="106"/>
      <c r="I95" s="96">
        <f t="shared" si="10"/>
      </c>
      <c r="J95" s="96"/>
      <c r="K95" s="96"/>
      <c r="L95" s="96"/>
      <c r="M95" s="97"/>
      <c r="N95" s="106"/>
      <c r="O95" s="96">
        <f t="shared" si="11"/>
      </c>
      <c r="P95" s="96"/>
      <c r="Q95" s="96"/>
      <c r="R95" s="96"/>
      <c r="S95" s="97"/>
      <c r="T95" s="100"/>
      <c r="U95" s="96">
        <f t="shared" si="12"/>
      </c>
      <c r="V95" s="96"/>
      <c r="W95" s="96"/>
      <c r="X95" s="96"/>
      <c r="Y95" s="97"/>
      <c r="Z95" s="14"/>
      <c r="AB95" s="100"/>
      <c r="AC95" s="96">
        <f t="shared" si="13"/>
      </c>
      <c r="AD95" s="96"/>
      <c r="AE95" s="96"/>
      <c r="AF95" s="145"/>
      <c r="AG95" s="106"/>
      <c r="AH95" s="96">
        <f t="shared" si="14"/>
      </c>
      <c r="AI95" s="96"/>
      <c r="AJ95" s="96"/>
      <c r="AK95" s="97"/>
    </row>
    <row r="96" spans="1:37" ht="21" customHeight="1">
      <c r="A96" s="80">
        <v>71</v>
      </c>
      <c r="B96" s="81"/>
      <c r="C96" s="82"/>
      <c r="D96" s="83"/>
      <c r="E96" s="83"/>
      <c r="F96" s="84"/>
      <c r="G96" s="85"/>
      <c r="H96" s="104"/>
      <c r="I96" s="85">
        <f t="shared" si="10"/>
      </c>
      <c r="J96" s="86"/>
      <c r="K96" s="86"/>
      <c r="L96" s="86"/>
      <c r="M96" s="87"/>
      <c r="N96" s="104"/>
      <c r="O96" s="85">
        <f t="shared" si="11"/>
      </c>
      <c r="P96" s="86"/>
      <c r="Q96" s="86"/>
      <c r="R96" s="86"/>
      <c r="S96" s="87"/>
      <c r="T96" s="98"/>
      <c r="U96" s="85">
        <f t="shared" si="12"/>
      </c>
      <c r="V96" s="86"/>
      <c r="W96" s="86"/>
      <c r="X96" s="86"/>
      <c r="Y96" s="87"/>
      <c r="Z96" s="14" t="e">
        <f>COUNTIF(#REF!,1)</f>
        <v>#REF!</v>
      </c>
      <c r="AA96" s="14" t="e">
        <f>COUNTIF(#REF!,1)</f>
        <v>#REF!</v>
      </c>
      <c r="AB96" s="98"/>
      <c r="AC96" s="85">
        <f t="shared" si="13"/>
      </c>
      <c r="AD96" s="86"/>
      <c r="AE96" s="86"/>
      <c r="AF96" s="143"/>
      <c r="AG96" s="104"/>
      <c r="AH96" s="85">
        <f t="shared" si="14"/>
      </c>
      <c r="AI96" s="86"/>
      <c r="AJ96" s="86"/>
      <c r="AK96" s="141"/>
    </row>
    <row r="97" spans="1:37" ht="21" customHeight="1">
      <c r="A97" s="88">
        <v>72</v>
      </c>
      <c r="B97" s="73"/>
      <c r="C97" s="74"/>
      <c r="D97" s="75"/>
      <c r="E97" s="75"/>
      <c r="F97" s="76"/>
      <c r="G97" s="77"/>
      <c r="H97" s="105"/>
      <c r="I97" s="77">
        <f t="shared" si="10"/>
      </c>
      <c r="J97" s="78"/>
      <c r="K97" s="78"/>
      <c r="L97" s="78"/>
      <c r="M97" s="89"/>
      <c r="N97" s="105"/>
      <c r="O97" s="78">
        <f t="shared" si="11"/>
      </c>
      <c r="P97" s="78"/>
      <c r="Q97" s="78"/>
      <c r="R97" s="78"/>
      <c r="S97" s="89"/>
      <c r="T97" s="99"/>
      <c r="U97" s="78">
        <f t="shared" si="12"/>
      </c>
      <c r="V97" s="78"/>
      <c r="W97" s="78"/>
      <c r="X97" s="78"/>
      <c r="Y97" s="89"/>
      <c r="Z97" s="14" t="e">
        <f>COUNTIF(#REF!,2)</f>
        <v>#REF!</v>
      </c>
      <c r="AA97" s="14" t="e">
        <f>COUNTIF(#REF!,2)</f>
        <v>#REF!</v>
      </c>
      <c r="AB97" s="99"/>
      <c r="AC97" s="78">
        <f t="shared" si="13"/>
      </c>
      <c r="AD97" s="78"/>
      <c r="AE97" s="78"/>
      <c r="AF97" s="144"/>
      <c r="AG97" s="105"/>
      <c r="AH97" s="78">
        <f t="shared" si="14"/>
      </c>
      <c r="AI97" s="78"/>
      <c r="AJ97" s="78"/>
      <c r="AK97" s="89"/>
    </row>
    <row r="98" spans="1:37" ht="21" customHeight="1">
      <c r="A98" s="88">
        <v>73</v>
      </c>
      <c r="B98" s="73"/>
      <c r="C98" s="74"/>
      <c r="D98" s="75"/>
      <c r="E98" s="75"/>
      <c r="F98" s="76"/>
      <c r="G98" s="77"/>
      <c r="H98" s="105"/>
      <c r="I98" s="78">
        <f t="shared" si="10"/>
      </c>
      <c r="J98" s="78"/>
      <c r="K98" s="78"/>
      <c r="L98" s="78"/>
      <c r="M98" s="89"/>
      <c r="N98" s="105"/>
      <c r="O98" s="78">
        <f t="shared" si="11"/>
      </c>
      <c r="P98" s="78"/>
      <c r="Q98" s="78"/>
      <c r="R98" s="78"/>
      <c r="S98" s="89"/>
      <c r="T98" s="99"/>
      <c r="U98" s="78">
        <f t="shared" si="12"/>
      </c>
      <c r="V98" s="78"/>
      <c r="W98" s="78"/>
      <c r="X98" s="78"/>
      <c r="Y98" s="89"/>
      <c r="Z98" s="14" t="e">
        <f>COUNTIF(#REF!,3)</f>
        <v>#REF!</v>
      </c>
      <c r="AA98" s="14" t="e">
        <f>COUNTIF(#REF!,3)</f>
        <v>#REF!</v>
      </c>
      <c r="AB98" s="99"/>
      <c r="AC98" s="78">
        <f t="shared" si="13"/>
      </c>
      <c r="AD98" s="78"/>
      <c r="AE98" s="78"/>
      <c r="AF98" s="144"/>
      <c r="AG98" s="105"/>
      <c r="AH98" s="78">
        <f t="shared" si="14"/>
      </c>
      <c r="AI98" s="78"/>
      <c r="AJ98" s="78"/>
      <c r="AK98" s="89"/>
    </row>
    <row r="99" spans="1:37" ht="21" customHeight="1">
      <c r="A99" s="88">
        <v>74</v>
      </c>
      <c r="B99" s="73"/>
      <c r="C99" s="74"/>
      <c r="D99" s="75"/>
      <c r="E99" s="75"/>
      <c r="F99" s="76"/>
      <c r="G99" s="77"/>
      <c r="H99" s="105"/>
      <c r="I99" s="78">
        <f t="shared" si="10"/>
      </c>
      <c r="J99" s="78"/>
      <c r="K99" s="78"/>
      <c r="L99" s="78"/>
      <c r="M99" s="89"/>
      <c r="N99" s="105"/>
      <c r="O99" s="78">
        <f t="shared" si="11"/>
      </c>
      <c r="P99" s="78"/>
      <c r="Q99" s="78"/>
      <c r="R99" s="78"/>
      <c r="S99" s="89"/>
      <c r="T99" s="99"/>
      <c r="U99" s="78">
        <f t="shared" si="12"/>
      </c>
      <c r="V99" s="78"/>
      <c r="W99" s="78"/>
      <c r="X99" s="78"/>
      <c r="Y99" s="89"/>
      <c r="Z99" s="14" t="e">
        <f>COUNTIF(#REF!,4)</f>
        <v>#REF!</v>
      </c>
      <c r="AA99" s="14" t="e">
        <f>COUNTIF(#REF!,4)</f>
        <v>#REF!</v>
      </c>
      <c r="AB99" s="99"/>
      <c r="AC99" s="78">
        <f t="shared" si="13"/>
      </c>
      <c r="AD99" s="78"/>
      <c r="AE99" s="78"/>
      <c r="AF99" s="144"/>
      <c r="AG99" s="105"/>
      <c r="AH99" s="78">
        <f t="shared" si="14"/>
      </c>
      <c r="AI99" s="78"/>
      <c r="AJ99" s="78"/>
      <c r="AK99" s="89"/>
    </row>
    <row r="100" spans="1:37" ht="21" customHeight="1">
      <c r="A100" s="88">
        <v>75</v>
      </c>
      <c r="B100" s="73"/>
      <c r="C100" s="74"/>
      <c r="D100" s="77"/>
      <c r="E100" s="77"/>
      <c r="F100" s="76"/>
      <c r="G100" s="77"/>
      <c r="H100" s="105"/>
      <c r="I100" s="78">
        <f t="shared" si="10"/>
      </c>
      <c r="J100" s="78"/>
      <c r="K100" s="78"/>
      <c r="L100" s="78"/>
      <c r="M100" s="89"/>
      <c r="N100" s="105"/>
      <c r="O100" s="78">
        <f t="shared" si="11"/>
      </c>
      <c r="P100" s="78"/>
      <c r="Q100" s="78"/>
      <c r="R100" s="78"/>
      <c r="S100" s="89"/>
      <c r="T100" s="99"/>
      <c r="U100" s="78">
        <f t="shared" si="12"/>
      </c>
      <c r="V100" s="78"/>
      <c r="W100" s="78"/>
      <c r="X100" s="78"/>
      <c r="Y100" s="89"/>
      <c r="Z100" s="14" t="e">
        <f>COUNTIF(#REF!,5)</f>
        <v>#REF!</v>
      </c>
      <c r="AA100" s="14" t="e">
        <f>COUNTIF(#REF!,5)</f>
        <v>#REF!</v>
      </c>
      <c r="AB100" s="99"/>
      <c r="AC100" s="78">
        <f t="shared" si="13"/>
      </c>
      <c r="AD100" s="78"/>
      <c r="AE100" s="78"/>
      <c r="AF100" s="144"/>
      <c r="AG100" s="105"/>
      <c r="AH100" s="78">
        <f t="shared" si="14"/>
      </c>
      <c r="AI100" s="78"/>
      <c r="AJ100" s="78"/>
      <c r="AK100" s="89"/>
    </row>
    <row r="101" spans="1:37" ht="21" customHeight="1">
      <c r="A101" s="88">
        <v>76</v>
      </c>
      <c r="B101" s="73"/>
      <c r="C101" s="74"/>
      <c r="D101" s="75"/>
      <c r="E101" s="75"/>
      <c r="F101" s="76"/>
      <c r="G101" s="77"/>
      <c r="H101" s="105"/>
      <c r="I101" s="78">
        <f t="shared" si="10"/>
      </c>
      <c r="J101" s="78"/>
      <c r="K101" s="78"/>
      <c r="L101" s="78"/>
      <c r="M101" s="89"/>
      <c r="N101" s="105"/>
      <c r="O101" s="78">
        <f t="shared" si="11"/>
      </c>
      <c r="P101" s="78"/>
      <c r="Q101" s="78"/>
      <c r="R101" s="78"/>
      <c r="S101" s="89"/>
      <c r="T101" s="99"/>
      <c r="U101" s="78">
        <f t="shared" si="12"/>
      </c>
      <c r="V101" s="78"/>
      <c r="W101" s="78"/>
      <c r="X101" s="78"/>
      <c r="Y101" s="89"/>
      <c r="Z101" s="14" t="e">
        <f>COUNTIF(#REF!,6)</f>
        <v>#REF!</v>
      </c>
      <c r="AA101" s="14" t="e">
        <f>COUNTIF(#REF!,6)</f>
        <v>#REF!</v>
      </c>
      <c r="AB101" s="99"/>
      <c r="AC101" s="78">
        <f t="shared" si="13"/>
      </c>
      <c r="AD101" s="78"/>
      <c r="AE101" s="78"/>
      <c r="AF101" s="144"/>
      <c r="AG101" s="105"/>
      <c r="AH101" s="78">
        <f t="shared" si="14"/>
      </c>
      <c r="AI101" s="78"/>
      <c r="AJ101" s="78"/>
      <c r="AK101" s="89"/>
    </row>
    <row r="102" spans="1:37" ht="21" customHeight="1">
      <c r="A102" s="88">
        <v>77</v>
      </c>
      <c r="B102" s="73"/>
      <c r="C102" s="74"/>
      <c r="D102" s="75"/>
      <c r="E102" s="75"/>
      <c r="F102" s="76"/>
      <c r="G102" s="77"/>
      <c r="H102" s="105"/>
      <c r="I102" s="78">
        <f t="shared" si="10"/>
      </c>
      <c r="J102" s="78"/>
      <c r="K102" s="78"/>
      <c r="L102" s="78"/>
      <c r="M102" s="89"/>
      <c r="N102" s="105"/>
      <c r="O102" s="78">
        <f t="shared" si="11"/>
      </c>
      <c r="P102" s="78"/>
      <c r="Q102" s="78"/>
      <c r="R102" s="78"/>
      <c r="S102" s="89"/>
      <c r="T102" s="99"/>
      <c r="U102" s="78">
        <f t="shared" si="12"/>
      </c>
      <c r="V102" s="78"/>
      <c r="W102" s="78"/>
      <c r="X102" s="78"/>
      <c r="Y102" s="89"/>
      <c r="Z102" s="60">
        <f>6-COUNTIF(Z96:Z101,0)</f>
        <v>6</v>
      </c>
      <c r="AA102" s="60">
        <f>6-COUNTIF(AA96:AA101,0)</f>
        <v>6</v>
      </c>
      <c r="AB102" s="99"/>
      <c r="AC102" s="78">
        <f t="shared" si="13"/>
      </c>
      <c r="AD102" s="78"/>
      <c r="AE102" s="78"/>
      <c r="AF102" s="144"/>
      <c r="AG102" s="105"/>
      <c r="AH102" s="78">
        <f t="shared" si="14"/>
      </c>
      <c r="AI102" s="78"/>
      <c r="AJ102" s="78"/>
      <c r="AK102" s="89"/>
    </row>
    <row r="103" spans="1:37" ht="21" customHeight="1">
      <c r="A103" s="88">
        <v>78</v>
      </c>
      <c r="B103" s="73"/>
      <c r="C103" s="74"/>
      <c r="D103" s="75"/>
      <c r="E103" s="75"/>
      <c r="F103" s="76"/>
      <c r="G103" s="77"/>
      <c r="H103" s="105"/>
      <c r="I103" s="78">
        <f t="shared" si="10"/>
      </c>
      <c r="J103" s="78"/>
      <c r="K103" s="78"/>
      <c r="L103" s="78"/>
      <c r="M103" s="89"/>
      <c r="N103" s="105"/>
      <c r="O103" s="78">
        <f t="shared" si="11"/>
      </c>
      <c r="P103" s="78"/>
      <c r="Q103" s="78"/>
      <c r="R103" s="78"/>
      <c r="S103" s="89"/>
      <c r="T103" s="99"/>
      <c r="U103" s="78">
        <f t="shared" si="12"/>
      </c>
      <c r="V103" s="78"/>
      <c r="W103" s="78"/>
      <c r="X103" s="78"/>
      <c r="Y103" s="89"/>
      <c r="Z103" s="14"/>
      <c r="AB103" s="99"/>
      <c r="AC103" s="78">
        <f t="shared" si="13"/>
      </c>
      <c r="AD103" s="78"/>
      <c r="AE103" s="78"/>
      <c r="AF103" s="144"/>
      <c r="AG103" s="105"/>
      <c r="AH103" s="78">
        <f t="shared" si="14"/>
      </c>
      <c r="AI103" s="78"/>
      <c r="AJ103" s="78"/>
      <c r="AK103" s="89"/>
    </row>
    <row r="104" spans="1:37" ht="21" customHeight="1">
      <c r="A104" s="88">
        <v>79</v>
      </c>
      <c r="B104" s="73"/>
      <c r="C104" s="74"/>
      <c r="D104" s="75"/>
      <c r="E104" s="75"/>
      <c r="F104" s="76"/>
      <c r="G104" s="77"/>
      <c r="H104" s="105"/>
      <c r="I104" s="78">
        <f t="shared" si="10"/>
      </c>
      <c r="J104" s="78"/>
      <c r="K104" s="78"/>
      <c r="L104" s="78"/>
      <c r="M104" s="89"/>
      <c r="N104" s="105"/>
      <c r="O104" s="78">
        <f t="shared" si="11"/>
      </c>
      <c r="P104" s="78"/>
      <c r="Q104" s="78"/>
      <c r="R104" s="78"/>
      <c r="S104" s="89"/>
      <c r="T104" s="99"/>
      <c r="U104" s="78">
        <f t="shared" si="12"/>
      </c>
      <c r="V104" s="78"/>
      <c r="W104" s="78"/>
      <c r="X104" s="78"/>
      <c r="Y104" s="89"/>
      <c r="Z104" s="14"/>
      <c r="AB104" s="99"/>
      <c r="AC104" s="78">
        <f t="shared" si="13"/>
      </c>
      <c r="AD104" s="78"/>
      <c r="AE104" s="78"/>
      <c r="AF104" s="144"/>
      <c r="AG104" s="105"/>
      <c r="AH104" s="78">
        <f t="shared" si="14"/>
      </c>
      <c r="AI104" s="78"/>
      <c r="AJ104" s="78"/>
      <c r="AK104" s="89"/>
    </row>
    <row r="105" spans="1:37" ht="21" customHeight="1" thickBot="1">
      <c r="A105" s="90">
        <v>80</v>
      </c>
      <c r="B105" s="91"/>
      <c r="C105" s="92"/>
      <c r="D105" s="93"/>
      <c r="E105" s="93"/>
      <c r="F105" s="94"/>
      <c r="G105" s="95"/>
      <c r="H105" s="106"/>
      <c r="I105" s="96">
        <f t="shared" si="10"/>
      </c>
      <c r="J105" s="96"/>
      <c r="K105" s="96"/>
      <c r="L105" s="96"/>
      <c r="M105" s="97"/>
      <c r="N105" s="106"/>
      <c r="O105" s="96">
        <f t="shared" si="11"/>
      </c>
      <c r="P105" s="96"/>
      <c r="Q105" s="96"/>
      <c r="R105" s="96"/>
      <c r="S105" s="97"/>
      <c r="T105" s="100"/>
      <c r="U105" s="96">
        <f t="shared" si="12"/>
      </c>
      <c r="V105" s="96"/>
      <c r="W105" s="96"/>
      <c r="X105" s="96"/>
      <c r="Y105" s="97"/>
      <c r="Z105" s="14"/>
      <c r="AB105" s="100"/>
      <c r="AC105" s="96">
        <f t="shared" si="13"/>
      </c>
      <c r="AD105" s="96"/>
      <c r="AE105" s="96"/>
      <c r="AF105" s="145"/>
      <c r="AG105" s="106"/>
      <c r="AH105" s="96">
        <f t="shared" si="14"/>
      </c>
      <c r="AI105" s="96"/>
      <c r="AJ105" s="96"/>
      <c r="AK105" s="97"/>
    </row>
    <row r="106" spans="1:37" ht="21" customHeight="1">
      <c r="A106" s="80">
        <v>81</v>
      </c>
      <c r="B106" s="81"/>
      <c r="C106" s="82"/>
      <c r="D106" s="83"/>
      <c r="E106" s="83"/>
      <c r="F106" s="84"/>
      <c r="G106" s="85"/>
      <c r="H106" s="104"/>
      <c r="I106" s="85">
        <f t="shared" si="10"/>
      </c>
      <c r="J106" s="86"/>
      <c r="K106" s="86"/>
      <c r="L106" s="86"/>
      <c r="M106" s="87"/>
      <c r="N106" s="104"/>
      <c r="O106" s="85">
        <f t="shared" si="11"/>
      </c>
      <c r="P106" s="86"/>
      <c r="Q106" s="86"/>
      <c r="R106" s="86"/>
      <c r="S106" s="87"/>
      <c r="T106" s="98"/>
      <c r="U106" s="85">
        <f t="shared" si="12"/>
      </c>
      <c r="V106" s="86"/>
      <c r="W106" s="86"/>
      <c r="X106" s="86"/>
      <c r="Y106" s="87"/>
      <c r="Z106" s="14"/>
      <c r="AB106" s="98"/>
      <c r="AC106" s="85">
        <f t="shared" si="13"/>
      </c>
      <c r="AD106" s="86"/>
      <c r="AE106" s="86"/>
      <c r="AF106" s="143"/>
      <c r="AG106" s="104"/>
      <c r="AH106" s="85">
        <f t="shared" si="14"/>
      </c>
      <c r="AI106" s="86"/>
      <c r="AJ106" s="86"/>
      <c r="AK106" s="141"/>
    </row>
    <row r="107" spans="1:37" ht="21" customHeight="1">
      <c r="A107" s="88">
        <v>82</v>
      </c>
      <c r="B107" s="73"/>
      <c r="C107" s="74"/>
      <c r="D107" s="75"/>
      <c r="E107" s="75"/>
      <c r="F107" s="76"/>
      <c r="G107" s="77"/>
      <c r="H107" s="105"/>
      <c r="I107" s="77">
        <f t="shared" si="10"/>
      </c>
      <c r="J107" s="78"/>
      <c r="K107" s="78"/>
      <c r="L107" s="78"/>
      <c r="M107" s="89"/>
      <c r="N107" s="105"/>
      <c r="O107" s="78">
        <f t="shared" si="11"/>
      </c>
      <c r="P107" s="78"/>
      <c r="Q107" s="78"/>
      <c r="R107" s="78"/>
      <c r="S107" s="89"/>
      <c r="T107" s="99"/>
      <c r="U107" s="78">
        <f t="shared" si="12"/>
      </c>
      <c r="V107" s="78"/>
      <c r="W107" s="78"/>
      <c r="X107" s="78"/>
      <c r="Y107" s="89"/>
      <c r="Z107" s="14"/>
      <c r="AB107" s="99"/>
      <c r="AC107" s="78">
        <f t="shared" si="13"/>
      </c>
      <c r="AD107" s="78"/>
      <c r="AE107" s="78"/>
      <c r="AF107" s="144"/>
      <c r="AG107" s="105"/>
      <c r="AH107" s="78">
        <f t="shared" si="14"/>
      </c>
      <c r="AI107" s="78"/>
      <c r="AJ107" s="78"/>
      <c r="AK107" s="89"/>
    </row>
    <row r="108" spans="1:37" ht="21" customHeight="1">
      <c r="A108" s="88">
        <v>83</v>
      </c>
      <c r="B108" s="73"/>
      <c r="C108" s="74"/>
      <c r="D108" s="75"/>
      <c r="E108" s="75"/>
      <c r="F108" s="76"/>
      <c r="G108" s="77"/>
      <c r="H108" s="105"/>
      <c r="I108" s="78">
        <f t="shared" si="10"/>
      </c>
      <c r="J108" s="78"/>
      <c r="K108" s="78"/>
      <c r="L108" s="78"/>
      <c r="M108" s="89"/>
      <c r="N108" s="105"/>
      <c r="O108" s="78">
        <f t="shared" si="11"/>
      </c>
      <c r="P108" s="78"/>
      <c r="Q108" s="78"/>
      <c r="R108" s="78"/>
      <c r="S108" s="89"/>
      <c r="T108" s="99"/>
      <c r="U108" s="78">
        <f t="shared" si="12"/>
      </c>
      <c r="V108" s="78"/>
      <c r="W108" s="78"/>
      <c r="X108" s="78"/>
      <c r="Y108" s="89"/>
      <c r="Z108" s="14"/>
      <c r="AB108" s="99"/>
      <c r="AC108" s="78">
        <f t="shared" si="13"/>
      </c>
      <c r="AD108" s="78"/>
      <c r="AE108" s="78"/>
      <c r="AF108" s="144"/>
      <c r="AG108" s="105"/>
      <c r="AH108" s="78">
        <f t="shared" si="14"/>
      </c>
      <c r="AI108" s="78"/>
      <c r="AJ108" s="78"/>
      <c r="AK108" s="89"/>
    </row>
    <row r="109" spans="1:37" ht="21" customHeight="1">
      <c r="A109" s="88">
        <v>84</v>
      </c>
      <c r="B109" s="73"/>
      <c r="C109" s="74"/>
      <c r="D109" s="75"/>
      <c r="E109" s="75"/>
      <c r="F109" s="76"/>
      <c r="G109" s="77"/>
      <c r="H109" s="105"/>
      <c r="I109" s="78">
        <f t="shared" si="10"/>
      </c>
      <c r="J109" s="78"/>
      <c r="K109" s="78"/>
      <c r="L109" s="78"/>
      <c r="M109" s="89"/>
      <c r="N109" s="105"/>
      <c r="O109" s="78">
        <f t="shared" si="11"/>
      </c>
      <c r="P109" s="78"/>
      <c r="Q109" s="78"/>
      <c r="R109" s="78"/>
      <c r="S109" s="89"/>
      <c r="T109" s="99"/>
      <c r="U109" s="78">
        <f t="shared" si="12"/>
      </c>
      <c r="V109" s="78"/>
      <c r="W109" s="78"/>
      <c r="X109" s="78"/>
      <c r="Y109" s="89"/>
      <c r="Z109" s="14"/>
      <c r="AB109" s="99"/>
      <c r="AC109" s="78">
        <f t="shared" si="13"/>
      </c>
      <c r="AD109" s="78"/>
      <c r="AE109" s="78"/>
      <c r="AF109" s="144"/>
      <c r="AG109" s="105"/>
      <c r="AH109" s="78">
        <f t="shared" si="14"/>
      </c>
      <c r="AI109" s="78"/>
      <c r="AJ109" s="78"/>
      <c r="AK109" s="89"/>
    </row>
    <row r="110" spans="1:37" ht="21" customHeight="1">
      <c r="A110" s="88">
        <v>85</v>
      </c>
      <c r="B110" s="73"/>
      <c r="C110" s="74"/>
      <c r="D110" s="77"/>
      <c r="E110" s="77"/>
      <c r="F110" s="76"/>
      <c r="G110" s="77"/>
      <c r="H110" s="105"/>
      <c r="I110" s="78">
        <f t="shared" si="10"/>
      </c>
      <c r="J110" s="78"/>
      <c r="K110" s="78"/>
      <c r="L110" s="78"/>
      <c r="M110" s="89"/>
      <c r="N110" s="105"/>
      <c r="O110" s="78">
        <f t="shared" si="11"/>
      </c>
      <c r="P110" s="78"/>
      <c r="Q110" s="78"/>
      <c r="R110" s="78"/>
      <c r="S110" s="89"/>
      <c r="T110" s="99"/>
      <c r="U110" s="78">
        <f t="shared" si="12"/>
      </c>
      <c r="V110" s="78"/>
      <c r="W110" s="78"/>
      <c r="X110" s="78"/>
      <c r="Y110" s="89"/>
      <c r="Z110" s="14"/>
      <c r="AB110" s="99"/>
      <c r="AC110" s="78">
        <f t="shared" si="13"/>
      </c>
      <c r="AD110" s="78"/>
      <c r="AE110" s="78"/>
      <c r="AF110" s="144"/>
      <c r="AG110" s="105"/>
      <c r="AH110" s="78">
        <f t="shared" si="14"/>
      </c>
      <c r="AI110" s="78"/>
      <c r="AJ110" s="78"/>
      <c r="AK110" s="89"/>
    </row>
    <row r="111" spans="1:37" ht="21" customHeight="1">
      <c r="A111" s="88">
        <v>86</v>
      </c>
      <c r="B111" s="73"/>
      <c r="C111" s="74"/>
      <c r="D111" s="75"/>
      <c r="E111" s="75"/>
      <c r="F111" s="76"/>
      <c r="G111" s="77"/>
      <c r="H111" s="105"/>
      <c r="I111" s="78">
        <f t="shared" si="10"/>
      </c>
      <c r="J111" s="78"/>
      <c r="K111" s="78"/>
      <c r="L111" s="78"/>
      <c r="M111" s="89"/>
      <c r="N111" s="105"/>
      <c r="O111" s="78">
        <f t="shared" si="11"/>
      </c>
      <c r="P111" s="78"/>
      <c r="Q111" s="78"/>
      <c r="R111" s="78"/>
      <c r="S111" s="89"/>
      <c r="T111" s="99"/>
      <c r="U111" s="78">
        <f t="shared" si="12"/>
      </c>
      <c r="V111" s="78"/>
      <c r="W111" s="78"/>
      <c r="X111" s="78"/>
      <c r="Y111" s="89"/>
      <c r="Z111" s="14"/>
      <c r="AB111" s="99"/>
      <c r="AC111" s="78">
        <f t="shared" si="13"/>
      </c>
      <c r="AD111" s="78"/>
      <c r="AE111" s="78"/>
      <c r="AF111" s="144"/>
      <c r="AG111" s="105"/>
      <c r="AH111" s="78">
        <f t="shared" si="14"/>
      </c>
      <c r="AI111" s="78"/>
      <c r="AJ111" s="78"/>
      <c r="AK111" s="89"/>
    </row>
    <row r="112" spans="1:37" ht="21" customHeight="1">
      <c r="A112" s="88">
        <v>87</v>
      </c>
      <c r="B112" s="73"/>
      <c r="C112" s="74"/>
      <c r="D112" s="75"/>
      <c r="E112" s="75"/>
      <c r="F112" s="76"/>
      <c r="G112" s="77"/>
      <c r="H112" s="105"/>
      <c r="I112" s="78">
        <f t="shared" si="10"/>
      </c>
      <c r="J112" s="78"/>
      <c r="K112" s="78"/>
      <c r="L112" s="78"/>
      <c r="M112" s="89"/>
      <c r="N112" s="105"/>
      <c r="O112" s="78">
        <f t="shared" si="11"/>
      </c>
      <c r="P112" s="78"/>
      <c r="Q112" s="78"/>
      <c r="R112" s="78"/>
      <c r="S112" s="89"/>
      <c r="T112" s="99"/>
      <c r="U112" s="78">
        <f t="shared" si="12"/>
      </c>
      <c r="V112" s="78"/>
      <c r="W112" s="78"/>
      <c r="X112" s="78"/>
      <c r="Y112" s="89"/>
      <c r="Z112" s="14"/>
      <c r="AB112" s="99"/>
      <c r="AC112" s="78">
        <f t="shared" si="13"/>
      </c>
      <c r="AD112" s="78"/>
      <c r="AE112" s="78"/>
      <c r="AF112" s="144"/>
      <c r="AG112" s="105"/>
      <c r="AH112" s="78">
        <f t="shared" si="14"/>
      </c>
      <c r="AI112" s="78"/>
      <c r="AJ112" s="78"/>
      <c r="AK112" s="89"/>
    </row>
    <row r="113" spans="1:37" ht="21" customHeight="1">
      <c r="A113" s="88">
        <v>88</v>
      </c>
      <c r="B113" s="73"/>
      <c r="C113" s="74"/>
      <c r="D113" s="75"/>
      <c r="E113" s="75"/>
      <c r="F113" s="76"/>
      <c r="G113" s="77"/>
      <c r="H113" s="105"/>
      <c r="I113" s="78">
        <f t="shared" si="10"/>
      </c>
      <c r="J113" s="78"/>
      <c r="K113" s="78"/>
      <c r="L113" s="78"/>
      <c r="M113" s="89"/>
      <c r="N113" s="105"/>
      <c r="O113" s="78">
        <f t="shared" si="11"/>
      </c>
      <c r="P113" s="78"/>
      <c r="Q113" s="78"/>
      <c r="R113" s="78"/>
      <c r="S113" s="89"/>
      <c r="T113" s="99"/>
      <c r="U113" s="78">
        <f t="shared" si="12"/>
      </c>
      <c r="V113" s="78"/>
      <c r="W113" s="78"/>
      <c r="X113" s="78"/>
      <c r="Y113" s="89"/>
      <c r="Z113" s="14">
        <f>COUNTA(H86:H115)</f>
        <v>0</v>
      </c>
      <c r="AB113" s="99"/>
      <c r="AC113" s="78">
        <f t="shared" si="13"/>
      </c>
      <c r="AD113" s="78"/>
      <c r="AE113" s="78"/>
      <c r="AF113" s="144"/>
      <c r="AG113" s="105"/>
      <c r="AH113" s="78">
        <f t="shared" si="14"/>
      </c>
      <c r="AI113" s="78"/>
      <c r="AJ113" s="78"/>
      <c r="AK113" s="89"/>
    </row>
    <row r="114" spans="1:37" ht="21" customHeight="1">
      <c r="A114" s="88">
        <v>89</v>
      </c>
      <c r="B114" s="73"/>
      <c r="C114" s="74"/>
      <c r="D114" s="75"/>
      <c r="E114" s="75"/>
      <c r="F114" s="76"/>
      <c r="G114" s="77"/>
      <c r="H114" s="105"/>
      <c r="I114" s="78">
        <f t="shared" si="10"/>
      </c>
      <c r="J114" s="78"/>
      <c r="K114" s="78"/>
      <c r="L114" s="78"/>
      <c r="M114" s="89"/>
      <c r="N114" s="105"/>
      <c r="O114" s="78">
        <f t="shared" si="11"/>
      </c>
      <c r="P114" s="78"/>
      <c r="Q114" s="78"/>
      <c r="R114" s="78"/>
      <c r="S114" s="89"/>
      <c r="T114" s="99"/>
      <c r="U114" s="78">
        <f t="shared" si="12"/>
      </c>
      <c r="V114" s="78"/>
      <c r="W114" s="78"/>
      <c r="X114" s="78"/>
      <c r="Y114" s="89"/>
      <c r="Z114" s="14">
        <f>COUNTA(N86:N115)</f>
        <v>0</v>
      </c>
      <c r="AB114" s="99"/>
      <c r="AC114" s="78">
        <f t="shared" si="13"/>
      </c>
      <c r="AD114" s="78"/>
      <c r="AE114" s="78"/>
      <c r="AF114" s="144"/>
      <c r="AG114" s="105"/>
      <c r="AH114" s="78">
        <f t="shared" si="14"/>
      </c>
      <c r="AI114" s="78"/>
      <c r="AJ114" s="78"/>
      <c r="AK114" s="89"/>
    </row>
    <row r="115" spans="1:37" ht="21" customHeight="1" thickBot="1">
      <c r="A115" s="90">
        <v>90</v>
      </c>
      <c r="B115" s="91"/>
      <c r="C115" s="92"/>
      <c r="D115" s="93"/>
      <c r="E115" s="93"/>
      <c r="F115" s="94"/>
      <c r="G115" s="95"/>
      <c r="H115" s="106"/>
      <c r="I115" s="96">
        <f t="shared" si="10"/>
      </c>
      <c r="J115" s="96"/>
      <c r="K115" s="96"/>
      <c r="L115" s="96"/>
      <c r="M115" s="97"/>
      <c r="N115" s="106"/>
      <c r="O115" s="96">
        <f t="shared" si="11"/>
      </c>
      <c r="P115" s="96"/>
      <c r="Q115" s="96"/>
      <c r="R115" s="96"/>
      <c r="S115" s="97"/>
      <c r="T115" s="100"/>
      <c r="U115" s="96">
        <f t="shared" si="12"/>
      </c>
      <c r="V115" s="96"/>
      <c r="W115" s="96"/>
      <c r="X115" s="96"/>
      <c r="Y115" s="97"/>
      <c r="Z115" s="14">
        <f>COUNTA(T86:T115)</f>
        <v>0</v>
      </c>
      <c r="AB115" s="100"/>
      <c r="AC115" s="96">
        <f t="shared" si="13"/>
      </c>
      <c r="AD115" s="96"/>
      <c r="AE115" s="96"/>
      <c r="AF115" s="145"/>
      <c r="AG115" s="106"/>
      <c r="AH115" s="96">
        <f t="shared" si="14"/>
      </c>
      <c r="AI115" s="96"/>
      <c r="AJ115" s="96"/>
      <c r="AK115" s="97"/>
    </row>
    <row r="116" spans="1:26" ht="18.75" customHeight="1">
      <c r="A116" s="15"/>
      <c r="I116" s="16"/>
      <c r="J116" s="16"/>
      <c r="K116" s="16"/>
      <c r="L116" s="16"/>
      <c r="Z116" s="3">
        <f>Z113+Z114+Z115</f>
        <v>0</v>
      </c>
    </row>
    <row r="117" spans="1:37" ht="18.75" customHeight="1">
      <c r="A117" s="15"/>
      <c r="C117" s="6"/>
      <c r="I117" s="15"/>
      <c r="J117" s="15"/>
      <c r="K117" s="15"/>
      <c r="L117" s="15"/>
      <c r="N117" s="17"/>
      <c r="O117" s="17"/>
      <c r="P117" s="17"/>
      <c r="Q117" s="17"/>
      <c r="R117" s="17"/>
      <c r="S117" s="17"/>
      <c r="T117" s="17"/>
      <c r="U117" s="18"/>
      <c r="V117" s="18"/>
      <c r="W117" s="18"/>
      <c r="X117" s="18"/>
      <c r="Y117" s="18"/>
      <c r="AB117" s="17"/>
      <c r="AC117" s="18"/>
      <c r="AD117" s="18"/>
      <c r="AE117" s="18"/>
      <c r="AF117" s="18"/>
      <c r="AG117" s="17"/>
      <c r="AH117" s="18"/>
      <c r="AI117" s="18"/>
      <c r="AJ117" s="18"/>
      <c r="AK117" s="18"/>
    </row>
    <row r="118" spans="1:37" ht="18.75" customHeight="1">
      <c r="A118" s="20"/>
      <c r="B118" s="21"/>
      <c r="C118" s="21"/>
      <c r="F118" s="21"/>
      <c r="G118" s="21"/>
      <c r="H118" s="17"/>
      <c r="I118" s="20"/>
      <c r="J118" s="20"/>
      <c r="K118" s="20"/>
      <c r="L118" s="20"/>
      <c r="N118" s="17"/>
      <c r="O118" s="17"/>
      <c r="P118" s="17"/>
      <c r="Q118" s="17"/>
      <c r="R118" s="17"/>
      <c r="S118" s="17"/>
      <c r="T118" s="17"/>
      <c r="U118" s="18"/>
      <c r="V118" s="18"/>
      <c r="W118" s="18"/>
      <c r="X118" s="18"/>
      <c r="Y118" s="18"/>
      <c r="AB118" s="17"/>
      <c r="AC118" s="18"/>
      <c r="AD118" s="18"/>
      <c r="AE118" s="18"/>
      <c r="AF118" s="18"/>
      <c r="AG118" s="17"/>
      <c r="AH118" s="18"/>
      <c r="AI118" s="18"/>
      <c r="AJ118" s="18"/>
      <c r="AK118" s="18"/>
    </row>
    <row r="119" spans="1:37" ht="18.75" customHeight="1">
      <c r="A119" s="22"/>
      <c r="B119" s="21"/>
      <c r="C119" s="21"/>
      <c r="D119" s="19"/>
      <c r="E119" s="19"/>
      <c r="F119" s="21"/>
      <c r="G119" s="21"/>
      <c r="H119" s="17"/>
      <c r="I119" s="23"/>
      <c r="J119" s="23"/>
      <c r="K119" s="23"/>
      <c r="L119" s="23"/>
      <c r="N119" s="17"/>
      <c r="O119" s="17"/>
      <c r="P119" s="17"/>
      <c r="Q119" s="17"/>
      <c r="R119" s="17"/>
      <c r="S119" s="17"/>
      <c r="T119" s="17"/>
      <c r="U119" s="18"/>
      <c r="V119" s="18"/>
      <c r="W119" s="18"/>
      <c r="X119" s="18"/>
      <c r="Y119" s="18"/>
      <c r="AB119" s="17"/>
      <c r="AC119" s="18"/>
      <c r="AD119" s="18"/>
      <c r="AE119" s="18"/>
      <c r="AF119" s="18"/>
      <c r="AG119" s="17"/>
      <c r="AH119" s="18"/>
      <c r="AI119" s="18"/>
      <c r="AJ119" s="18"/>
      <c r="AK119" s="18"/>
    </row>
  </sheetData>
  <sheetProtection/>
  <mergeCells count="24">
    <mergeCell ref="AB4:AF4"/>
    <mergeCell ref="AB44:AF44"/>
    <mergeCell ref="AB84:AF84"/>
    <mergeCell ref="AG4:AK4"/>
    <mergeCell ref="AG44:AK44"/>
    <mergeCell ref="AG84:AK84"/>
    <mergeCell ref="N40:O40"/>
    <mergeCell ref="N44:S44"/>
    <mergeCell ref="T44:Y44"/>
    <mergeCell ref="P40:S40"/>
    <mergeCell ref="D38:F38"/>
    <mergeCell ref="D39:F39"/>
    <mergeCell ref="D40:F40"/>
    <mergeCell ref="H4:M4"/>
    <mergeCell ref="N4:S4"/>
    <mergeCell ref="T4:Y4"/>
    <mergeCell ref="N38:O38"/>
    <mergeCell ref="N39:O39"/>
    <mergeCell ref="P38:S38"/>
    <mergeCell ref="P39:S39"/>
    <mergeCell ref="H84:M84"/>
    <mergeCell ref="N84:S84"/>
    <mergeCell ref="T84:Y84"/>
    <mergeCell ref="H44:M44"/>
  </mergeCells>
  <dataValidations count="11">
    <dataValidation type="textLength" operator="equal" allowBlank="1" showInputMessage="1" prompt="半角数字" imeMode="off" sqref="AG46:AG75 J6:N35 AB46:AB75 P46:T75 J46:N75">
      <formula1>3</formula1>
    </dataValidation>
    <dataValidation allowBlank="1" showInputMessage="1" showErrorMessage="1" prompt="半角数字" sqref="AI86:AK115 P6:T35 AD86:AF115 AD46:AF75 AI6:AK35 AB6:AB35 V86:Y115 V46:Y75 V6:Y35 F46:H75 AI46:AK75 AD6:AG35"/>
    <dataValidation type="textLength" operator="equal" allowBlank="1" showInputMessage="1" prompt="半角数字&#10;" imeMode="off" sqref="AG86:AG115 J86:N115 AB86:AB115 P86:T115">
      <formula1>3</formula1>
    </dataValidation>
    <dataValidation allowBlank="1" showInputMessage="1" prompt="半角数字" sqref="H6:H35"/>
    <dataValidation type="textLength" allowBlank="1" showInputMessage="1" showErrorMessage="1" prompt="ｽﾍﾟｰｽも含め全角入力です" error="氏名は6文字以内でお願い致します" imeMode="on" sqref="C69:C75 C109:C115">
      <formula1>2</formula1>
      <formula2>13</formula2>
    </dataValidation>
    <dataValidation type="whole" allowBlank="1" showInputMessage="1" showErrorMessage="1" prompt="男子は1,女子は2" imeMode="off" sqref="G6:G35">
      <formula1>1</formula1>
      <formula2>2</formula2>
    </dataValidation>
    <dataValidation allowBlank="1" showInputMessage="1" showErrorMessage="1" prompt="ｽﾍﾟｰｽも含め半角入力です" imeMode="hiragana" sqref="D69:E75 D109:E115"/>
    <dataValidation allowBlank="1" showInputMessage="1" showErrorMessage="1" prompt="カタカナとｽﾍﾟｰｽも半角です。" imeMode="hiragana" sqref="D46:E68 D6:E35 D86:E108"/>
    <dataValidation type="textLength" allowBlank="1" showInputMessage="1" showErrorMessage="1" prompt="氏と名の間を一文字空ける" error="氏名は6文字以内でお願い致します" imeMode="on" sqref="C46:C68 C6:C35 C86:C108">
      <formula1>2</formula1>
      <formula2>13</formula2>
    </dataValidation>
    <dataValidation allowBlank="1" showInputMessage="1" showErrorMessage="1" prompt="半角" imeMode="hiragana" sqref="F6:F35"/>
    <dataValidation allowBlank="1" showInputMessage="1" showErrorMessage="1" prompt="半角数字&#10;" sqref="F86:H115"/>
  </dataValidations>
  <printOptions horizontalCentered="1"/>
  <pageMargins left="0.2" right="0.36" top="0.51" bottom="0.36" header="0.2" footer="0.31496062992125984"/>
  <pageSetup horizontalDpi="300" verticalDpi="300" orientation="landscape" paperSize="9" scale="58" r:id="rId1"/>
  <rowBreaks count="2" manualBreakCount="2">
    <brk id="40" max="39" man="1"/>
    <brk id="80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I11" sqref="I11"/>
    </sheetView>
  </sheetViews>
  <sheetFormatPr defaultColWidth="8.66015625" defaultRowHeight="18"/>
  <cols>
    <col min="1" max="1" width="3.66015625" style="155" customWidth="1"/>
    <col min="2" max="2" width="10.33203125" style="155" customWidth="1"/>
    <col min="3" max="3" width="10.08203125" style="155" customWidth="1"/>
    <col min="4" max="4" width="7.16015625" style="155" customWidth="1"/>
    <col min="5" max="5" width="8.5" style="155" customWidth="1"/>
    <col min="6" max="6" width="7.5" style="155" customWidth="1"/>
    <col min="7" max="7" width="20.08203125" style="155" customWidth="1"/>
    <col min="8" max="16384" width="7.16015625" style="155" customWidth="1"/>
  </cols>
  <sheetData>
    <row r="1" spans="1:7" ht="35.25" customHeight="1">
      <c r="A1" s="155" t="s">
        <v>399</v>
      </c>
      <c r="B1" s="156"/>
      <c r="C1" s="157" t="s">
        <v>400</v>
      </c>
      <c r="D1" s="158"/>
      <c r="E1" s="158"/>
      <c r="F1" s="158"/>
      <c r="G1" s="158"/>
    </row>
    <row r="2" spans="2:6" ht="19.5" customHeight="1">
      <c r="B2" s="156"/>
      <c r="C2" s="158"/>
      <c r="D2" s="158"/>
      <c r="E2" s="158"/>
      <c r="F2" s="158"/>
    </row>
    <row r="3" spans="1:7" ht="18" customHeight="1">
      <c r="A3" s="159"/>
      <c r="B3" s="159" t="s">
        <v>401</v>
      </c>
      <c r="C3" s="159"/>
      <c r="D3" s="159"/>
      <c r="E3" s="159"/>
      <c r="F3" s="159"/>
      <c r="G3" s="159"/>
    </row>
    <row r="4" spans="2:7" ht="18" customHeight="1">
      <c r="B4" s="159" t="s">
        <v>402</v>
      </c>
      <c r="C4" s="159"/>
      <c r="D4" s="159"/>
      <c r="E4" s="159"/>
      <c r="F4" s="159"/>
      <c r="G4" s="159"/>
    </row>
    <row r="5" spans="2:7" ht="9.75" customHeight="1">
      <c r="B5" s="159"/>
      <c r="C5" s="159"/>
      <c r="D5" s="159"/>
      <c r="E5" s="159"/>
      <c r="F5" s="159"/>
      <c r="G5" s="159"/>
    </row>
    <row r="6" spans="3:7" ht="18" customHeight="1">
      <c r="C6" s="160" t="s">
        <v>403</v>
      </c>
      <c r="D6" s="160"/>
      <c r="E6" s="160"/>
      <c r="F6" s="160"/>
      <c r="G6" s="160"/>
    </row>
    <row r="7" spans="3:7" ht="18" customHeight="1">
      <c r="C7" s="160" t="s">
        <v>404</v>
      </c>
      <c r="D7" s="160"/>
      <c r="E7" s="160" t="s">
        <v>405</v>
      </c>
      <c r="F7" s="160"/>
      <c r="G7" s="160"/>
    </row>
    <row r="8" spans="3:7" ht="14.25">
      <c r="C8" s="161" t="s">
        <v>406</v>
      </c>
      <c r="D8" s="162"/>
      <c r="E8" s="162"/>
      <c r="F8" s="162"/>
      <c r="G8" s="162"/>
    </row>
    <row r="9" spans="3:8" ht="9" customHeight="1">
      <c r="C9" s="162"/>
      <c r="D9" s="162"/>
      <c r="E9" s="162"/>
      <c r="F9" s="162"/>
      <c r="G9" s="162"/>
      <c r="H9" s="162"/>
    </row>
    <row r="10" spans="2:8" ht="27" customHeight="1">
      <c r="B10" s="163" t="s">
        <v>407</v>
      </c>
      <c r="C10" s="214"/>
      <c r="D10" s="215"/>
      <c r="E10" s="215"/>
      <c r="F10" s="216"/>
      <c r="G10" s="164"/>
      <c r="H10" s="162"/>
    </row>
    <row r="11" spans="2:7" ht="27" customHeight="1">
      <c r="B11" s="165" t="s">
        <v>408</v>
      </c>
      <c r="C11" s="214"/>
      <c r="D11" s="215"/>
      <c r="E11" s="215"/>
      <c r="F11" s="216"/>
      <c r="G11" s="162"/>
    </row>
    <row r="12" spans="2:7" ht="21" customHeight="1">
      <c r="B12" s="163" t="s">
        <v>409</v>
      </c>
      <c r="C12" s="166"/>
      <c r="D12" s="166"/>
      <c r="E12" s="166"/>
      <c r="F12" s="167"/>
      <c r="G12" s="162"/>
    </row>
    <row r="13" spans="2:7" ht="21" customHeight="1">
      <c r="B13" s="168" t="s">
        <v>410</v>
      </c>
      <c r="C13" s="166"/>
      <c r="D13" s="217"/>
      <c r="E13" s="218"/>
      <c r="F13" s="219"/>
      <c r="G13" s="162"/>
    </row>
    <row r="14" spans="2:7" ht="11.25" customHeight="1">
      <c r="B14" s="164"/>
      <c r="C14" s="164"/>
      <c r="D14" s="164"/>
      <c r="E14" s="164"/>
      <c r="F14" s="164"/>
      <c r="G14" s="164"/>
    </row>
    <row r="15" spans="2:7" ht="21" customHeight="1" thickBot="1">
      <c r="B15" s="164"/>
      <c r="C15" s="164"/>
      <c r="D15" s="169" t="s">
        <v>411</v>
      </c>
      <c r="E15" s="169" t="s">
        <v>412</v>
      </c>
      <c r="F15" s="169" t="s">
        <v>413</v>
      </c>
      <c r="G15" s="170" t="s">
        <v>414</v>
      </c>
    </row>
    <row r="16" spans="1:9" ht="27" customHeight="1" thickBot="1">
      <c r="A16" s="211" t="s">
        <v>415</v>
      </c>
      <c r="B16" s="206" t="s">
        <v>416</v>
      </c>
      <c r="C16" s="171" t="s">
        <v>417</v>
      </c>
      <c r="D16" s="167"/>
      <c r="E16" s="168"/>
      <c r="F16" s="172">
        <v>1200</v>
      </c>
      <c r="G16" s="173">
        <f aca="true" t="shared" si="0" ref="G16:G23">E16*F16</f>
        <v>0</v>
      </c>
      <c r="I16" s="174"/>
    </row>
    <row r="17" spans="1:9" ht="27" customHeight="1" thickBot="1">
      <c r="A17" s="212"/>
      <c r="B17" s="207"/>
      <c r="C17" s="175" t="s">
        <v>418</v>
      </c>
      <c r="D17" s="176"/>
      <c r="E17" s="168"/>
      <c r="F17" s="172">
        <v>800</v>
      </c>
      <c r="G17" s="173">
        <f t="shared" si="0"/>
        <v>0</v>
      </c>
      <c r="I17" s="174"/>
    </row>
    <row r="18" spans="1:9" ht="27" customHeight="1" thickBot="1">
      <c r="A18" s="212"/>
      <c r="B18" s="207"/>
      <c r="C18" s="177" t="s">
        <v>419</v>
      </c>
      <c r="D18" s="176"/>
      <c r="E18" s="168"/>
      <c r="F18" s="172">
        <v>600</v>
      </c>
      <c r="G18" s="173">
        <f t="shared" si="0"/>
        <v>0</v>
      </c>
      <c r="I18" s="174"/>
    </row>
    <row r="19" spans="1:7" ht="27" customHeight="1" thickBot="1">
      <c r="A19" s="212"/>
      <c r="B19" s="208"/>
      <c r="C19" s="178" t="s">
        <v>420</v>
      </c>
      <c r="D19" s="176"/>
      <c r="E19" s="168"/>
      <c r="F19" s="172">
        <v>300</v>
      </c>
      <c r="G19" s="173">
        <f t="shared" si="0"/>
        <v>0</v>
      </c>
    </row>
    <row r="20" spans="1:7" ht="27" customHeight="1" thickBot="1">
      <c r="A20" s="212"/>
      <c r="B20" s="209" t="s">
        <v>421</v>
      </c>
      <c r="C20" s="179" t="s">
        <v>417</v>
      </c>
      <c r="D20" s="180"/>
      <c r="E20" s="181"/>
      <c r="F20" s="172">
        <v>2200</v>
      </c>
      <c r="G20" s="173">
        <f t="shared" si="0"/>
        <v>0</v>
      </c>
    </row>
    <row r="21" spans="1:7" ht="27" customHeight="1" thickBot="1">
      <c r="A21" s="212"/>
      <c r="B21" s="209"/>
      <c r="C21" s="182" t="s">
        <v>418</v>
      </c>
      <c r="D21" s="180"/>
      <c r="E21" s="181"/>
      <c r="F21" s="172">
        <v>2200</v>
      </c>
      <c r="G21" s="173">
        <f t="shared" si="0"/>
        <v>0</v>
      </c>
    </row>
    <row r="22" spans="1:7" ht="27" customHeight="1" thickBot="1">
      <c r="A22" s="212"/>
      <c r="B22" s="209"/>
      <c r="C22" s="182" t="s">
        <v>419</v>
      </c>
      <c r="D22" s="180"/>
      <c r="E22" s="181"/>
      <c r="F22" s="172">
        <v>1700</v>
      </c>
      <c r="G22" s="173">
        <f t="shared" si="0"/>
        <v>0</v>
      </c>
    </row>
    <row r="23" spans="1:7" ht="27" customHeight="1" thickBot="1">
      <c r="A23" s="213"/>
      <c r="B23" s="210"/>
      <c r="C23" s="183" t="s">
        <v>420</v>
      </c>
      <c r="D23" s="180"/>
      <c r="E23" s="181"/>
      <c r="F23" s="172">
        <v>600</v>
      </c>
      <c r="G23" s="173">
        <f t="shared" si="0"/>
        <v>0</v>
      </c>
    </row>
    <row r="24" spans="1:12" ht="27" customHeight="1" thickBot="1">
      <c r="A24" s="184"/>
      <c r="B24" s="185" t="s">
        <v>422</v>
      </c>
      <c r="C24" s="186"/>
      <c r="D24" s="166"/>
      <c r="E24" s="187"/>
      <c r="F24" s="168"/>
      <c r="G24" s="188"/>
      <c r="L24" s="174"/>
    </row>
    <row r="25" spans="1:7" ht="27" customHeight="1" thickBot="1">
      <c r="A25" s="189"/>
      <c r="B25" s="190" t="s">
        <v>423</v>
      </c>
      <c r="C25" s="191"/>
      <c r="D25" s="192"/>
      <c r="E25" s="187"/>
      <c r="F25" s="187"/>
      <c r="G25" s="188">
        <f>SUM(G16:G24)</f>
        <v>0</v>
      </c>
    </row>
    <row r="27" spans="1:7" ht="13.5">
      <c r="A27" s="193"/>
      <c r="B27" s="194"/>
      <c r="C27" s="194"/>
      <c r="D27" s="194"/>
      <c r="E27" s="194"/>
      <c r="F27" s="194"/>
      <c r="G27" s="195"/>
    </row>
    <row r="28" spans="1:7" ht="27" customHeight="1">
      <c r="A28" s="196"/>
      <c r="B28" s="174"/>
      <c r="C28" s="197" t="s">
        <v>424</v>
      </c>
      <c r="D28" s="174"/>
      <c r="E28" s="174"/>
      <c r="F28" s="174"/>
      <c r="G28" s="198"/>
    </row>
    <row r="29" spans="1:7" ht="13.5">
      <c r="A29" s="196"/>
      <c r="B29" s="174"/>
      <c r="C29" s="174"/>
      <c r="D29" s="174"/>
      <c r="E29" s="174"/>
      <c r="F29" s="174"/>
      <c r="G29" s="198"/>
    </row>
    <row r="30" spans="1:7" ht="13.5">
      <c r="A30" s="196"/>
      <c r="B30" s="164" t="s">
        <v>425</v>
      </c>
      <c r="C30" s="174"/>
      <c r="D30" s="174"/>
      <c r="E30" s="174"/>
      <c r="F30" s="174"/>
      <c r="G30" s="198"/>
    </row>
    <row r="31" spans="1:7" ht="13.5">
      <c r="A31" s="196"/>
      <c r="B31" s="164" t="s">
        <v>426</v>
      </c>
      <c r="C31" s="174"/>
      <c r="D31" s="174"/>
      <c r="E31" s="174"/>
      <c r="F31" s="174"/>
      <c r="G31" s="198"/>
    </row>
    <row r="32" spans="1:7" ht="13.5">
      <c r="A32" s="196"/>
      <c r="B32" s="174"/>
      <c r="C32" s="174"/>
      <c r="D32" s="174"/>
      <c r="E32" s="174"/>
      <c r="F32" s="174"/>
      <c r="G32" s="198"/>
    </row>
    <row r="33" spans="1:7" ht="13.5">
      <c r="A33" s="196"/>
      <c r="B33" s="174"/>
      <c r="C33" s="174"/>
      <c r="D33" s="174"/>
      <c r="E33" s="174"/>
      <c r="F33" s="174"/>
      <c r="G33" s="198"/>
    </row>
    <row r="34" spans="1:7" ht="13.5">
      <c r="A34" s="196"/>
      <c r="B34" s="174"/>
      <c r="C34" s="174"/>
      <c r="D34" s="174"/>
      <c r="E34" s="174"/>
      <c r="F34" s="174"/>
      <c r="G34" s="198"/>
    </row>
    <row r="35" spans="1:7" ht="13.5">
      <c r="A35" s="196"/>
      <c r="B35" s="174"/>
      <c r="C35" s="174"/>
      <c r="D35" s="174"/>
      <c r="E35" s="174"/>
      <c r="F35" s="174"/>
      <c r="G35" s="198"/>
    </row>
    <row r="36" spans="1:7" ht="13.5">
      <c r="A36" s="196"/>
      <c r="B36" s="174"/>
      <c r="C36" s="174"/>
      <c r="D36" s="174"/>
      <c r="E36" s="174"/>
      <c r="F36" s="174"/>
      <c r="G36" s="198"/>
    </row>
    <row r="37" spans="1:7" ht="13.5">
      <c r="A37" s="196"/>
      <c r="B37" s="174"/>
      <c r="C37" s="174"/>
      <c r="D37" s="174"/>
      <c r="E37" s="174"/>
      <c r="F37" s="174"/>
      <c r="G37" s="198"/>
    </row>
    <row r="38" spans="1:7" ht="13.5">
      <c r="A38" s="196"/>
      <c r="B38" s="174"/>
      <c r="C38" s="174"/>
      <c r="D38" s="174"/>
      <c r="E38" s="174"/>
      <c r="F38" s="174"/>
      <c r="G38" s="198"/>
    </row>
    <row r="39" spans="1:7" ht="13.5">
      <c r="A39" s="196"/>
      <c r="B39" s="174"/>
      <c r="C39" s="174"/>
      <c r="D39" s="174"/>
      <c r="E39" s="174"/>
      <c r="F39" s="174"/>
      <c r="G39" s="198"/>
    </row>
    <row r="40" spans="1:7" ht="13.5">
      <c r="A40" s="196"/>
      <c r="B40" s="174"/>
      <c r="C40" s="174"/>
      <c r="D40" s="174"/>
      <c r="E40" s="174"/>
      <c r="F40" s="174"/>
      <c r="G40" s="198"/>
    </row>
    <row r="41" spans="1:7" ht="13.5">
      <c r="A41" s="196"/>
      <c r="B41" s="174"/>
      <c r="C41" s="174"/>
      <c r="D41" s="174"/>
      <c r="E41" s="174"/>
      <c r="F41" s="174"/>
      <c r="G41" s="198"/>
    </row>
    <row r="42" spans="1:7" ht="13.5">
      <c r="A42" s="196"/>
      <c r="B42" s="174"/>
      <c r="C42" s="174"/>
      <c r="D42" s="174"/>
      <c r="E42" s="174"/>
      <c r="F42" s="174"/>
      <c r="G42" s="198"/>
    </row>
    <row r="43" spans="1:7" ht="13.5">
      <c r="A43" s="196"/>
      <c r="B43" s="174"/>
      <c r="C43" s="174"/>
      <c r="D43" s="174"/>
      <c r="E43" s="174"/>
      <c r="F43" s="174"/>
      <c r="G43" s="198"/>
    </row>
    <row r="44" spans="1:7" ht="13.5">
      <c r="A44" s="196"/>
      <c r="B44" s="174"/>
      <c r="C44" s="174"/>
      <c r="D44" s="174"/>
      <c r="E44" s="174"/>
      <c r="F44" s="174"/>
      <c r="G44" s="198"/>
    </row>
    <row r="45" spans="1:7" ht="13.5">
      <c r="A45" s="199"/>
      <c r="B45" s="200"/>
      <c r="C45" s="200"/>
      <c r="D45" s="200"/>
      <c r="E45" s="200"/>
      <c r="F45" s="200"/>
      <c r="G45" s="201"/>
    </row>
  </sheetData>
  <sheetProtection/>
  <mergeCells count="6">
    <mergeCell ref="B16:B19"/>
    <mergeCell ref="B20:B23"/>
    <mergeCell ref="A16:A23"/>
    <mergeCell ref="C10:F10"/>
    <mergeCell ref="C11:F11"/>
    <mergeCell ref="D13:F13"/>
  </mergeCells>
  <printOptions/>
  <pageMargins left="0.7" right="0.7" top="0.41" bottom="0.37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BK106"/>
  <sheetViews>
    <sheetView zoomScale="75" zoomScaleNormal="75" zoomScalePageLayoutView="0" workbookViewId="0" topLeftCell="A1">
      <selection activeCell="D17" sqref="D17"/>
    </sheetView>
  </sheetViews>
  <sheetFormatPr defaultColWidth="8.66015625" defaultRowHeight="18"/>
  <cols>
    <col min="1" max="1" width="5.66015625" style="0" customWidth="1"/>
    <col min="2" max="2" width="7.41015625" style="0" bestFit="1" customWidth="1"/>
    <col min="3" max="3" width="15.5" style="0" bestFit="1" customWidth="1"/>
    <col min="4" max="4" width="12.08203125" style="0" bestFit="1" customWidth="1"/>
    <col min="5" max="5" width="12.08203125" style="0" customWidth="1"/>
    <col min="6" max="6" width="3.08203125" style="0" bestFit="1" customWidth="1"/>
    <col min="7" max="7" width="3.83203125" style="0" customWidth="1"/>
    <col min="8" max="8" width="4.91015625" style="0" customWidth="1"/>
    <col min="9" max="9" width="4.41015625" style="0" customWidth="1"/>
    <col min="10" max="10" width="7.41015625" style="0" bestFit="1" customWidth="1"/>
    <col min="11" max="11" width="5.16015625" style="0" customWidth="1"/>
    <col min="12" max="12" width="6.41015625" style="0" customWidth="1"/>
    <col min="13" max="13" width="5" style="0" customWidth="1"/>
    <col min="14" max="14" width="7.41015625" style="0" bestFit="1" customWidth="1"/>
    <col min="15" max="16" width="5.41015625" style="0" bestFit="1" customWidth="1"/>
    <col min="17" max="17" width="4.91015625" style="0" customWidth="1"/>
    <col min="18" max="18" width="6.08203125" style="0" hidden="1" customWidth="1"/>
    <col min="19" max="19" width="5.41015625" style="0" bestFit="1" customWidth="1"/>
    <col min="20" max="20" width="6.08203125" style="0" customWidth="1"/>
    <col min="21" max="21" width="5.66015625" style="0" customWidth="1"/>
    <col min="22" max="22" width="6.41015625" style="0" bestFit="1" customWidth="1"/>
    <col min="23" max="23" width="4.33203125" style="0" customWidth="1"/>
    <col min="24" max="24" width="7.5" style="0" customWidth="1"/>
    <col min="25" max="25" width="6.08203125" style="0" customWidth="1"/>
    <col min="26" max="26" width="5.58203125" style="0" customWidth="1"/>
    <col min="27" max="27" width="4.83203125" style="0" customWidth="1"/>
    <col min="28" max="28" width="6.08203125" style="0" customWidth="1"/>
    <col min="43" max="43" width="10.41015625" style="0" bestFit="1" customWidth="1"/>
    <col min="44" max="44" width="11" style="0" bestFit="1" customWidth="1"/>
    <col min="57" max="57" width="12.66015625" style="0" customWidth="1"/>
    <col min="58" max="58" width="11.33203125" style="59" customWidth="1"/>
    <col min="59" max="63" width="11.33203125" style="0" customWidth="1"/>
  </cols>
  <sheetData>
    <row r="1" spans="1:63" ht="17.25">
      <c r="A1" t="s">
        <v>154</v>
      </c>
      <c r="B1" t="s">
        <v>159</v>
      </c>
      <c r="C1" t="s">
        <v>155</v>
      </c>
      <c r="D1" t="s">
        <v>156</v>
      </c>
      <c r="F1" t="s">
        <v>157</v>
      </c>
      <c r="G1" t="s">
        <v>341</v>
      </c>
      <c r="H1" t="s">
        <v>158</v>
      </c>
      <c r="I1" t="s">
        <v>160</v>
      </c>
      <c r="L1" t="s">
        <v>381</v>
      </c>
      <c r="M1" t="s">
        <v>161</v>
      </c>
      <c r="P1" t="s">
        <v>382</v>
      </c>
      <c r="Q1" t="s">
        <v>162</v>
      </c>
      <c r="T1" t="s">
        <v>382</v>
      </c>
      <c r="U1" t="s">
        <v>346</v>
      </c>
      <c r="X1" t="s">
        <v>374</v>
      </c>
      <c r="Y1" t="s">
        <v>347</v>
      </c>
      <c r="AB1" t="s">
        <v>374</v>
      </c>
      <c r="AQ1" s="45"/>
      <c r="AR1" s="45"/>
      <c r="AS1" s="45"/>
      <c r="AT1" s="45"/>
      <c r="AU1" s="45"/>
      <c r="AV1" s="45"/>
      <c r="AW1" s="45"/>
      <c r="AX1" s="45"/>
      <c r="AY1" s="45" t="s">
        <v>163</v>
      </c>
      <c r="AZ1" s="45" t="s">
        <v>163</v>
      </c>
      <c r="BA1" s="45" t="s">
        <v>163</v>
      </c>
      <c r="BB1" s="45" t="s">
        <v>163</v>
      </c>
      <c r="BE1" s="46"/>
      <c r="BF1" s="62"/>
      <c r="BG1" s="47"/>
      <c r="BH1" s="47"/>
      <c r="BI1" s="47"/>
      <c r="BJ1" s="47"/>
      <c r="BK1" s="47"/>
    </row>
    <row r="2" spans="1:63" ht="17.25">
      <c r="A2">
        <f>IF('申込一覧表A'!B6="","",'申込一覧表A'!B6)</f>
      </c>
      <c r="B2">
        <f>IF('申込一覧表A'!B6="","",'申込一覧表A'!$C$1)</f>
      </c>
      <c r="C2">
        <f>IF('申込一覧表A'!C6="","",'申込一覧表A'!C6)</f>
      </c>
      <c r="D2">
        <f>IF('申込一覧表A'!D6="","",'申込一覧表A'!D6)</f>
      </c>
      <c r="E2">
        <f>IF('申込一覧表A'!E6="","",'申込一覧表A'!E6)</f>
      </c>
      <c r="F2">
        <f>IF('申込一覧表A'!G6="","",'申込一覧表A'!G6)</f>
      </c>
      <c r="G2">
        <f>IF('申込一覧表A'!F6="","",'申込一覧表A'!F6)</f>
      </c>
      <c r="H2">
        <f>IF('申込一覧表A'!B6="","",LEFT('申込一覧表A'!$C$1,2))</f>
      </c>
      <c r="I2" s="48">
        <f>IF('申込一覧表A'!H6="","",'申込一覧表A'!H6)</f>
      </c>
      <c r="J2" s="48" t="str">
        <f>'申込一覧表A'!J6*60+'申込一覧表A'!K6&amp;"."&amp;'申込一覧表A'!L6</f>
        <v>0.</v>
      </c>
      <c r="K2">
        <f>IF('申込一覧表A'!M6="","",'申込一覧表A'!M6)</f>
      </c>
      <c r="L2">
        <f>IF(J2="0.",K2,J2)</f>
      </c>
      <c r="M2" s="48">
        <f>IF('申込一覧表A'!N6="","",'申込一覧表A'!N6)</f>
      </c>
      <c r="N2" s="48" t="str">
        <f>'申込一覧表A'!P6*60+'申込一覧表A'!Q6&amp;"."&amp;'申込一覧表A'!R6</f>
        <v>0.</v>
      </c>
      <c r="O2">
        <f>IF('申込一覧表A'!S6="","",'申込一覧表A'!S6)</f>
      </c>
      <c r="P2">
        <f>IF(N2="0.",O2,N2)</f>
      </c>
      <c r="Q2" s="48">
        <f>IF('申込一覧表A'!T6="","",'申込一覧表A'!T6)</f>
      </c>
      <c r="R2" s="48" t="str">
        <f>'申込一覧表A'!V6*60+'申込一覧表A'!W6&amp;"."&amp;'申込一覧表A'!X6</f>
        <v>0.</v>
      </c>
      <c r="S2">
        <f>IF('申込一覧表A'!Y6="","",'申込一覧表A'!Y6)</f>
      </c>
      <c r="T2">
        <f>IF(R2="0.",S2,R2)</f>
      </c>
      <c r="U2" s="48">
        <f>IF('申込一覧表A'!AB6="","",'申込一覧表A'!AB6)</f>
      </c>
      <c r="V2" s="48" t="str">
        <f>'申込一覧表A'!AD6*60+'申込一覧表A'!AE6&amp;"."&amp;'申込一覧表A'!AF6</f>
        <v>0.</v>
      </c>
      <c r="X2" t="str">
        <f>IF(V2="0.","  ",V2)</f>
        <v>  </v>
      </c>
      <c r="Y2" s="48">
        <f>IF('申込一覧表A'!AG6="","",'申込一覧表A'!AG6)</f>
      </c>
      <c r="Z2" s="48" t="str">
        <f>'申込一覧表A'!AI6*60+'申込一覧表A'!AJ6&amp;"."&amp;'申込一覧表A'!AK6</f>
        <v>0.</v>
      </c>
      <c r="AA2" s="48"/>
      <c r="AB2" t="str">
        <f aca="true" t="shared" si="0" ref="AB2:AB65">IF(Z2="0.","  ",Z2)</f>
        <v>  </v>
      </c>
      <c r="AQ2" s="45"/>
      <c r="AR2" s="45"/>
      <c r="AS2" s="45"/>
      <c r="AT2" s="45"/>
      <c r="AU2" s="45"/>
      <c r="AV2" s="45"/>
      <c r="AW2" s="45"/>
      <c r="AX2" s="45"/>
      <c r="AY2" s="45" t="s">
        <v>163</v>
      </c>
      <c r="AZ2" s="45" t="s">
        <v>163</v>
      </c>
      <c r="BA2" s="49" t="s">
        <v>163</v>
      </c>
      <c r="BB2" s="49" t="s">
        <v>163</v>
      </c>
      <c r="BE2" s="46"/>
      <c r="BF2" s="63" t="str">
        <f>J2</f>
        <v>0.</v>
      </c>
      <c r="BG2" s="48" t="str">
        <f>IF(BF2="0.","   ",BF2)</f>
        <v>   </v>
      </c>
      <c r="BH2" s="47"/>
      <c r="BI2" s="47"/>
      <c r="BJ2" s="47"/>
      <c r="BK2" s="47"/>
    </row>
    <row r="3" spans="1:63" ht="17.25">
      <c r="A3">
        <f>IF('申込一覧表A'!B7="","",'申込一覧表A'!B7)</f>
      </c>
      <c r="B3">
        <f>IF('申込一覧表A'!B7="","",'申込一覧表A'!$C$1)</f>
      </c>
      <c r="C3">
        <f>IF('申込一覧表A'!C7="","",'申込一覧表A'!C7)</f>
      </c>
      <c r="D3">
        <f>IF('申込一覧表A'!D7="","",'申込一覧表A'!D7)</f>
      </c>
      <c r="E3">
        <f>IF('申込一覧表A'!E7="","",'申込一覧表A'!E7)</f>
      </c>
      <c r="F3">
        <f>IF('申込一覧表A'!G7="","",'申込一覧表A'!G7)</f>
      </c>
      <c r="G3">
        <f>IF('申込一覧表A'!F7="","",'申込一覧表A'!F7)</f>
      </c>
      <c r="H3">
        <f>IF('申込一覧表A'!B7="","",LEFT('申込一覧表A'!$C$1,2))</f>
      </c>
      <c r="I3" s="48">
        <f>IF('申込一覧表A'!H7="","",'申込一覧表A'!H7)</f>
      </c>
      <c r="J3" s="48" t="str">
        <f>'申込一覧表A'!J7*60+'申込一覧表A'!K7&amp;"."&amp;'申込一覧表A'!L7</f>
        <v>0.</v>
      </c>
      <c r="K3">
        <f>IF('申込一覧表A'!M7="","",'申込一覧表A'!M7)</f>
      </c>
      <c r="L3">
        <f aca="true" t="shared" si="1" ref="L3:L66">IF(J3="0.",K3,J3)</f>
      </c>
      <c r="M3" s="48">
        <f>IF('申込一覧表A'!N7="","",'申込一覧表A'!N7)</f>
      </c>
      <c r="N3" s="48" t="str">
        <f>'申込一覧表A'!P7*60+'申込一覧表A'!Q7&amp;"."&amp;'申込一覧表A'!R7</f>
        <v>0.</v>
      </c>
      <c r="O3">
        <f>IF('申込一覧表A'!S7="","",'申込一覧表A'!S7)</f>
      </c>
      <c r="P3">
        <f aca="true" t="shared" si="2" ref="P3:P66">IF(N3="0.",O3,N3)</f>
      </c>
      <c r="Q3" s="48">
        <f>IF('申込一覧表A'!T7="","",'申込一覧表A'!T7)</f>
      </c>
      <c r="R3" s="48" t="str">
        <f>'申込一覧表A'!V7*60+'申込一覧表A'!W7&amp;"."&amp;'申込一覧表A'!X7</f>
        <v>0.</v>
      </c>
      <c r="S3">
        <f>IF('申込一覧表A'!Y7="","",'申込一覧表A'!Y7)</f>
      </c>
      <c r="T3">
        <f aca="true" t="shared" si="3" ref="T3:T66">IF(R3="0.",S3,R3)</f>
      </c>
      <c r="U3" s="48">
        <f>IF('申込一覧表A'!AB7="","",'申込一覧表A'!AB7)</f>
      </c>
      <c r="V3" s="48" t="str">
        <f>'申込一覧表A'!AD7*60+'申込一覧表A'!AE7&amp;"."&amp;'申込一覧表A'!AF7</f>
        <v>0.</v>
      </c>
      <c r="W3" s="48"/>
      <c r="X3" t="str">
        <f>IF(V3="0.","  ",V3)</f>
        <v>  </v>
      </c>
      <c r="Y3" s="48">
        <f>IF('申込一覧表A'!AG7="","",'申込一覧表A'!AG7)</f>
      </c>
      <c r="Z3" s="48" t="str">
        <f>'申込一覧表A'!AI7*60+'申込一覧表A'!AJ7&amp;"."&amp;'申込一覧表A'!AK7</f>
        <v>0.</v>
      </c>
      <c r="AA3" s="48"/>
      <c r="AB3" t="str">
        <f t="shared" si="0"/>
        <v>  </v>
      </c>
      <c r="BE3" s="46"/>
      <c r="BF3" s="63" t="str">
        <f aca="true" t="shared" si="4" ref="BF3:BF12">J3</f>
        <v>0.</v>
      </c>
      <c r="BG3" s="48" t="str">
        <f>IF(BF3="0.","   ",BF3)</f>
        <v>   </v>
      </c>
      <c r="BH3" s="47"/>
      <c r="BI3" s="47"/>
      <c r="BJ3" s="47"/>
      <c r="BK3" s="47"/>
    </row>
    <row r="4" spans="1:63" ht="17.25">
      <c r="A4">
        <f>IF('申込一覧表A'!B8="","",'申込一覧表A'!B8)</f>
      </c>
      <c r="B4">
        <f>IF('申込一覧表A'!B8="","",'申込一覧表A'!$C$1)</f>
      </c>
      <c r="C4">
        <f>IF('申込一覧表A'!C8="","",'申込一覧表A'!C8)</f>
      </c>
      <c r="D4">
        <f>IF('申込一覧表A'!D8="","",'申込一覧表A'!D8)</f>
      </c>
      <c r="E4">
        <f>IF('申込一覧表A'!E8="","",'申込一覧表A'!E8)</f>
      </c>
      <c r="F4">
        <f>IF('申込一覧表A'!G8="","",'申込一覧表A'!G8)</f>
      </c>
      <c r="G4">
        <f>IF('申込一覧表A'!F8="","",'申込一覧表A'!F8)</f>
      </c>
      <c r="H4">
        <f>IF('申込一覧表A'!B8="","",LEFT('申込一覧表A'!$C$1,2))</f>
      </c>
      <c r="I4" s="48">
        <f>IF('申込一覧表A'!H8="","",'申込一覧表A'!H8)</f>
      </c>
      <c r="J4" s="48" t="str">
        <f>'申込一覧表A'!J8*60+'申込一覧表A'!K8&amp;"."&amp;'申込一覧表A'!L8</f>
        <v>0.</v>
      </c>
      <c r="K4">
        <f>IF('申込一覧表A'!M8="","",'申込一覧表A'!M8)</f>
      </c>
      <c r="L4">
        <f t="shared" si="1"/>
      </c>
      <c r="M4" s="48">
        <f>IF('申込一覧表A'!N8="","",'申込一覧表A'!N8)</f>
      </c>
      <c r="N4" s="48" t="str">
        <f>'申込一覧表A'!P8*60+'申込一覧表A'!Q8&amp;"."&amp;'申込一覧表A'!R8</f>
        <v>0.</v>
      </c>
      <c r="O4">
        <f>IF('申込一覧表A'!S8="","",'申込一覧表A'!S8)</f>
      </c>
      <c r="P4">
        <f t="shared" si="2"/>
      </c>
      <c r="Q4" s="48">
        <f>IF('申込一覧表A'!T8="","",'申込一覧表A'!T8)</f>
      </c>
      <c r="R4" s="48" t="str">
        <f>'申込一覧表A'!V8*60+'申込一覧表A'!W8&amp;"."&amp;'申込一覧表A'!X8</f>
        <v>0.</v>
      </c>
      <c r="S4">
        <f>IF('申込一覧表A'!Y8="","",'申込一覧表A'!Y8)</f>
      </c>
      <c r="T4">
        <f t="shared" si="3"/>
      </c>
      <c r="U4" s="48">
        <f>IF('申込一覧表A'!AB8="","",'申込一覧表A'!AB8)</f>
      </c>
      <c r="V4" s="48" t="str">
        <f>'申込一覧表A'!AD8*60+'申込一覧表A'!AE8&amp;"."&amp;'申込一覧表A'!AF8</f>
        <v>0.</v>
      </c>
      <c r="W4" s="48"/>
      <c r="X4" t="str">
        <f>IF(V4="0.","  ",V4)</f>
        <v>  </v>
      </c>
      <c r="Y4" s="48">
        <f>IF('申込一覧表A'!AG8="","",'申込一覧表A'!AG8)</f>
      </c>
      <c r="Z4" s="48" t="str">
        <f>'申込一覧表A'!AI8*60+'申込一覧表A'!AJ8&amp;"."&amp;'申込一覧表A'!AK8</f>
        <v>0.</v>
      </c>
      <c r="AA4" s="48"/>
      <c r="AB4" t="str">
        <f t="shared" si="0"/>
        <v>  </v>
      </c>
      <c r="AR4" s="48"/>
      <c r="AU4" s="48"/>
      <c r="AX4" s="48"/>
      <c r="AY4" s="48" t="s">
        <v>163</v>
      </c>
      <c r="AZ4" s="48" t="s">
        <v>163</v>
      </c>
      <c r="BE4" s="46"/>
      <c r="BF4" s="63" t="str">
        <f t="shared" si="4"/>
        <v>0.</v>
      </c>
      <c r="BG4" s="48" t="str">
        <f aca="true" t="shared" si="5" ref="BG4:BG12">IF(BF4="0.","   ",BF4)</f>
        <v>   </v>
      </c>
      <c r="BH4" s="47"/>
      <c r="BI4" s="47"/>
      <c r="BJ4" s="47"/>
      <c r="BK4" s="47"/>
    </row>
    <row r="5" spans="1:63" ht="17.25">
      <c r="A5">
        <f>IF('申込一覧表A'!B9="","",'申込一覧表A'!B9)</f>
      </c>
      <c r="B5">
        <f>IF('申込一覧表A'!B9="","",'申込一覧表A'!$C$1)</f>
      </c>
      <c r="C5">
        <f>IF('申込一覧表A'!C9="","",'申込一覧表A'!C9)</f>
      </c>
      <c r="D5">
        <f>IF('申込一覧表A'!D9="","",'申込一覧表A'!D9)</f>
      </c>
      <c r="E5">
        <f>IF('申込一覧表A'!E9="","",'申込一覧表A'!E9)</f>
      </c>
      <c r="F5">
        <f>IF('申込一覧表A'!G9="","",'申込一覧表A'!G9)</f>
      </c>
      <c r="G5">
        <f>IF('申込一覧表A'!F9="","",'申込一覧表A'!F9)</f>
      </c>
      <c r="H5">
        <f>IF('申込一覧表A'!B9="","",LEFT('申込一覧表A'!$C$1,2))</f>
      </c>
      <c r="I5" s="48">
        <f>IF('申込一覧表A'!H9="","",'申込一覧表A'!H9)</f>
      </c>
      <c r="J5" s="48" t="str">
        <f>'申込一覧表A'!J9*60+'申込一覧表A'!K9&amp;"."&amp;'申込一覧表A'!L9</f>
        <v>0.</v>
      </c>
      <c r="K5">
        <f>IF('申込一覧表A'!M9="","",'申込一覧表A'!M9)</f>
      </c>
      <c r="L5">
        <f t="shared" si="1"/>
      </c>
      <c r="M5" s="48">
        <f>IF('申込一覧表A'!N9="","",'申込一覧表A'!N9)</f>
      </c>
      <c r="N5" s="48" t="str">
        <f>'申込一覧表A'!P9*60+'申込一覧表A'!Q9&amp;"."&amp;'申込一覧表A'!R9</f>
        <v>0.</v>
      </c>
      <c r="O5">
        <f>IF('申込一覧表A'!S9="","",'申込一覧表A'!S9)</f>
      </c>
      <c r="P5">
        <f t="shared" si="2"/>
      </c>
      <c r="Q5" s="48">
        <f>IF('申込一覧表A'!T9="","",'申込一覧表A'!T9)</f>
      </c>
      <c r="R5" s="48" t="str">
        <f>'申込一覧表A'!V9*60+'申込一覧表A'!W9&amp;"."&amp;'申込一覧表A'!X9</f>
        <v>0.</v>
      </c>
      <c r="S5">
        <f>IF('申込一覧表A'!Y9="","",'申込一覧表A'!Y9)</f>
      </c>
      <c r="T5">
        <f t="shared" si="3"/>
      </c>
      <c r="U5" s="48">
        <f>IF('申込一覧表A'!AB9="","",'申込一覧表A'!AB9)</f>
      </c>
      <c r="V5" s="48" t="str">
        <f>'申込一覧表A'!AD9*60+'申込一覧表A'!AE9&amp;"."&amp;'申込一覧表A'!AF9</f>
        <v>0.</v>
      </c>
      <c r="W5" s="48"/>
      <c r="X5" t="str">
        <f>IF(V5="0.","  ",V5)</f>
        <v>  </v>
      </c>
      <c r="Y5" s="48">
        <f>IF('申込一覧表A'!AG9="","",'申込一覧表A'!AG9)</f>
      </c>
      <c r="Z5" s="48" t="str">
        <f>'申込一覧表A'!AI9*60+'申込一覧表A'!AJ9&amp;"."&amp;'申込一覧表A'!AK9</f>
        <v>0.</v>
      </c>
      <c r="AA5" s="48"/>
      <c r="AB5" t="str">
        <f t="shared" si="0"/>
        <v>  </v>
      </c>
      <c r="AR5" s="48"/>
      <c r="AU5" s="48"/>
      <c r="AX5" s="48"/>
      <c r="AY5" s="48" t="s">
        <v>163</v>
      </c>
      <c r="AZ5" s="48" t="s">
        <v>163</v>
      </c>
      <c r="BE5" s="46"/>
      <c r="BF5" s="63" t="str">
        <f t="shared" si="4"/>
        <v>0.</v>
      </c>
      <c r="BG5" s="48" t="str">
        <f t="shared" si="5"/>
        <v>   </v>
      </c>
      <c r="BH5" s="47"/>
      <c r="BI5" s="47"/>
      <c r="BJ5" s="47"/>
      <c r="BK5" s="47"/>
    </row>
    <row r="6" spans="1:63" ht="17.25">
      <c r="A6">
        <f>IF('申込一覧表A'!B10="","",'申込一覧表A'!B10)</f>
      </c>
      <c r="B6">
        <f>IF('申込一覧表A'!B10="","",'申込一覧表A'!$C$1)</f>
      </c>
      <c r="C6">
        <f>IF('申込一覧表A'!C10="","",'申込一覧表A'!C10)</f>
      </c>
      <c r="D6">
        <f>IF('申込一覧表A'!D10="","",'申込一覧表A'!D10)</f>
      </c>
      <c r="E6">
        <f>IF('申込一覧表A'!E10="","",'申込一覧表A'!E10)</f>
      </c>
      <c r="F6">
        <f>IF('申込一覧表A'!G10="","",'申込一覧表A'!G10)</f>
      </c>
      <c r="G6">
        <f>IF('申込一覧表A'!F10="","",'申込一覧表A'!F10)</f>
      </c>
      <c r="H6">
        <f>IF('申込一覧表A'!B10="","",LEFT('申込一覧表A'!$C$1,2))</f>
      </c>
      <c r="I6" s="48">
        <f>IF('申込一覧表A'!H10="","",'申込一覧表A'!H10)</f>
      </c>
      <c r="J6" s="48" t="str">
        <f>'申込一覧表A'!J10*60+'申込一覧表A'!K10&amp;"."&amp;'申込一覧表A'!L10</f>
        <v>0.</v>
      </c>
      <c r="K6">
        <f>IF('申込一覧表A'!M10="","",'申込一覧表A'!M10)</f>
      </c>
      <c r="L6">
        <f t="shared" si="1"/>
      </c>
      <c r="M6" s="48">
        <f>IF('申込一覧表A'!N10="","",'申込一覧表A'!N10)</f>
      </c>
      <c r="N6" s="48" t="str">
        <f>'申込一覧表A'!P10*60+'申込一覧表A'!Q10&amp;"."&amp;'申込一覧表A'!R10</f>
        <v>0.</v>
      </c>
      <c r="O6">
        <f>IF('申込一覧表A'!S10="","",'申込一覧表A'!S10)</f>
      </c>
      <c r="P6">
        <f t="shared" si="2"/>
      </c>
      <c r="Q6" s="48">
        <f>IF('申込一覧表A'!T10="","",'申込一覧表A'!T10)</f>
      </c>
      <c r="R6" s="48" t="str">
        <f>'申込一覧表A'!V10*60+'申込一覧表A'!W10&amp;"."&amp;'申込一覧表A'!X10</f>
        <v>0.</v>
      </c>
      <c r="S6">
        <f>IF('申込一覧表A'!Y10="","",'申込一覧表A'!Y10)</f>
      </c>
      <c r="T6">
        <f t="shared" si="3"/>
      </c>
      <c r="U6" s="48">
        <f>IF('申込一覧表A'!AB10="","",'申込一覧表A'!AB10)</f>
      </c>
      <c r="V6" s="48" t="str">
        <f>'申込一覧表A'!AD10*60+'申込一覧表A'!AE10&amp;"."&amp;'申込一覧表A'!AF10</f>
        <v>0.</v>
      </c>
      <c r="W6" s="48"/>
      <c r="X6" t="str">
        <f>IF(V6="0.","  ",V6)</f>
        <v>  </v>
      </c>
      <c r="Y6" s="48">
        <f>IF('申込一覧表A'!AG10="","",'申込一覧表A'!AG10)</f>
      </c>
      <c r="Z6" s="48" t="str">
        <f>'申込一覧表A'!AI10*60+'申込一覧表A'!AJ10&amp;"."&amp;'申込一覧表A'!AK10</f>
        <v>0.</v>
      </c>
      <c r="AA6" s="48"/>
      <c r="AB6" t="str">
        <f t="shared" si="0"/>
        <v>  </v>
      </c>
      <c r="AR6" s="48"/>
      <c r="AU6" s="48"/>
      <c r="AX6" s="48"/>
      <c r="AY6" s="48" t="s">
        <v>163</v>
      </c>
      <c r="AZ6" s="48" t="s">
        <v>163</v>
      </c>
      <c r="BE6" s="46"/>
      <c r="BF6" s="63" t="str">
        <f t="shared" si="4"/>
        <v>0.</v>
      </c>
      <c r="BG6" s="48" t="str">
        <f t="shared" si="5"/>
        <v>   </v>
      </c>
      <c r="BH6" s="47"/>
      <c r="BI6" s="47"/>
      <c r="BJ6" s="47"/>
      <c r="BK6" s="47"/>
    </row>
    <row r="7" spans="1:63" ht="17.25">
      <c r="A7">
        <f>IF('申込一覧表A'!B11="","",'申込一覧表A'!B11)</f>
      </c>
      <c r="B7">
        <f>IF('申込一覧表A'!B11="","",'申込一覧表A'!$C$1)</f>
      </c>
      <c r="C7">
        <f>IF('申込一覧表A'!C11="","",'申込一覧表A'!C11)</f>
      </c>
      <c r="D7">
        <f>IF('申込一覧表A'!D11="","",'申込一覧表A'!D11)</f>
      </c>
      <c r="E7">
        <f>IF('申込一覧表A'!E11="","",'申込一覧表A'!E11)</f>
      </c>
      <c r="F7">
        <f>IF('申込一覧表A'!G11="","",'申込一覧表A'!G11)</f>
      </c>
      <c r="G7">
        <f>IF('申込一覧表A'!F11="","",'申込一覧表A'!F11)</f>
      </c>
      <c r="H7">
        <f>IF('申込一覧表A'!B11="","",LEFT('申込一覧表A'!$C$1,2))</f>
      </c>
      <c r="I7" s="48">
        <f>IF('申込一覧表A'!H11="","",'申込一覧表A'!H11)</f>
      </c>
      <c r="J7" s="48" t="str">
        <f>'申込一覧表A'!J11*60+'申込一覧表A'!K11&amp;"."&amp;'申込一覧表A'!L11</f>
        <v>0.</v>
      </c>
      <c r="K7">
        <f>IF('申込一覧表A'!M11="","",'申込一覧表A'!M11)</f>
      </c>
      <c r="L7">
        <f t="shared" si="1"/>
      </c>
      <c r="M7" s="48">
        <f>IF('申込一覧表A'!N11="","",'申込一覧表A'!N11)</f>
      </c>
      <c r="N7" s="48" t="str">
        <f>'申込一覧表A'!P11*60+'申込一覧表A'!Q11&amp;"."&amp;'申込一覧表A'!R11</f>
        <v>0.</v>
      </c>
      <c r="O7">
        <f>IF('申込一覧表A'!S11="","",'申込一覧表A'!S11)</f>
      </c>
      <c r="P7">
        <f t="shared" si="2"/>
      </c>
      <c r="Q7" s="48">
        <f>IF('申込一覧表A'!T11="","",'申込一覧表A'!T11)</f>
      </c>
      <c r="R7" s="48" t="str">
        <f>'申込一覧表A'!V11*60+'申込一覧表A'!W11&amp;"."&amp;'申込一覧表A'!X11</f>
        <v>0.</v>
      </c>
      <c r="S7">
        <f>IF('申込一覧表A'!Y11="","",'申込一覧表A'!Y11)</f>
      </c>
      <c r="T7">
        <f t="shared" si="3"/>
      </c>
      <c r="U7" s="48">
        <f>IF('申込一覧表A'!AB11="","",'申込一覧表A'!AB11)</f>
      </c>
      <c r="V7" s="48" t="str">
        <f>'申込一覧表A'!AD11*60+'申込一覧表A'!AE11&amp;"."&amp;'申込一覧表A'!AF11</f>
        <v>0.</v>
      </c>
      <c r="W7" s="48"/>
      <c r="X7" t="str">
        <f aca="true" t="shared" si="6" ref="X7:X70">IF(V7="0.","  ",V7)</f>
        <v>  </v>
      </c>
      <c r="Y7" s="48">
        <f>IF('申込一覧表A'!AG11="","",'申込一覧表A'!AG11)</f>
      </c>
      <c r="Z7" s="48" t="str">
        <f>'申込一覧表A'!AI11*60+'申込一覧表A'!AJ11&amp;"."&amp;'申込一覧表A'!AK11</f>
        <v>0.</v>
      </c>
      <c r="AA7" s="48"/>
      <c r="AB7" t="str">
        <f t="shared" si="0"/>
        <v>  </v>
      </c>
      <c r="AR7" s="48"/>
      <c r="AU7" s="48"/>
      <c r="AX7" s="48"/>
      <c r="AY7" s="48" t="s">
        <v>163</v>
      </c>
      <c r="AZ7" s="48" t="s">
        <v>163</v>
      </c>
      <c r="BE7" s="46"/>
      <c r="BF7" s="63" t="str">
        <f t="shared" si="4"/>
        <v>0.</v>
      </c>
      <c r="BG7" s="48" t="str">
        <f t="shared" si="5"/>
        <v>   </v>
      </c>
      <c r="BH7" s="47"/>
      <c r="BI7" s="47"/>
      <c r="BJ7" s="47"/>
      <c r="BK7" s="47"/>
    </row>
    <row r="8" spans="1:63" ht="17.25">
      <c r="A8">
        <f>IF('申込一覧表A'!B12="","",'申込一覧表A'!B12)</f>
      </c>
      <c r="B8">
        <f>IF('申込一覧表A'!B12="","",'申込一覧表A'!$C$1)</f>
      </c>
      <c r="C8">
        <f>IF('申込一覧表A'!C12="","",'申込一覧表A'!C12)</f>
      </c>
      <c r="D8">
        <f>IF('申込一覧表A'!D12="","",'申込一覧表A'!D12)</f>
      </c>
      <c r="E8">
        <f>IF('申込一覧表A'!E12="","",'申込一覧表A'!E12)</f>
      </c>
      <c r="F8">
        <f>IF('申込一覧表A'!G12="","",'申込一覧表A'!G12)</f>
      </c>
      <c r="G8">
        <f>IF('申込一覧表A'!F12="","",'申込一覧表A'!F12)</f>
      </c>
      <c r="H8">
        <f>IF('申込一覧表A'!B12="","",LEFT('申込一覧表A'!$C$1,2))</f>
      </c>
      <c r="I8" s="48">
        <f>IF('申込一覧表A'!H12="","",'申込一覧表A'!H12)</f>
      </c>
      <c r="J8" s="48" t="str">
        <f>'申込一覧表A'!J12*60+'申込一覧表A'!K12&amp;"."&amp;'申込一覧表A'!L12</f>
        <v>0.</v>
      </c>
      <c r="K8">
        <f>IF('申込一覧表A'!M12="","",'申込一覧表A'!M12)</f>
      </c>
      <c r="L8">
        <f t="shared" si="1"/>
      </c>
      <c r="M8" s="48">
        <f>IF('申込一覧表A'!N12="","",'申込一覧表A'!N12)</f>
      </c>
      <c r="N8" s="48" t="str">
        <f>'申込一覧表A'!P12*60+'申込一覧表A'!Q12&amp;"."&amp;'申込一覧表A'!R12</f>
        <v>0.</v>
      </c>
      <c r="O8">
        <f>IF('申込一覧表A'!S12="","",'申込一覧表A'!S12)</f>
      </c>
      <c r="P8">
        <f t="shared" si="2"/>
      </c>
      <c r="Q8" s="48">
        <f>IF('申込一覧表A'!T12="","",'申込一覧表A'!T12)</f>
      </c>
      <c r="R8" s="48" t="str">
        <f>'申込一覧表A'!V12*60+'申込一覧表A'!W12&amp;"."&amp;'申込一覧表A'!X12</f>
        <v>0.</v>
      </c>
      <c r="S8">
        <f>IF('申込一覧表A'!Y12="","",'申込一覧表A'!Y12)</f>
      </c>
      <c r="T8">
        <f t="shared" si="3"/>
      </c>
      <c r="U8" s="48">
        <f>IF('申込一覧表A'!AB12="","",'申込一覧表A'!AB12)</f>
      </c>
      <c r="V8" s="48" t="str">
        <f>'申込一覧表A'!AD12*60+'申込一覧表A'!AE12&amp;"."&amp;'申込一覧表A'!AF12</f>
        <v>0.</v>
      </c>
      <c r="W8" s="48"/>
      <c r="X8" t="str">
        <f t="shared" si="6"/>
        <v>  </v>
      </c>
      <c r="Y8" s="48">
        <f>IF('申込一覧表A'!AG12="","",'申込一覧表A'!AG12)</f>
      </c>
      <c r="Z8" s="48" t="str">
        <f>'申込一覧表A'!AI12*60+'申込一覧表A'!AJ12&amp;"."&amp;'申込一覧表A'!AK12</f>
        <v>0.</v>
      </c>
      <c r="AA8" s="48"/>
      <c r="AB8" t="str">
        <f t="shared" si="0"/>
        <v>  </v>
      </c>
      <c r="AR8" s="48"/>
      <c r="AU8" s="48"/>
      <c r="AX8" s="48"/>
      <c r="AY8" s="48" t="s">
        <v>163</v>
      </c>
      <c r="AZ8" s="48" t="s">
        <v>163</v>
      </c>
      <c r="BE8" s="46"/>
      <c r="BF8" s="63" t="str">
        <f t="shared" si="4"/>
        <v>0.</v>
      </c>
      <c r="BG8" s="48" t="str">
        <f t="shared" si="5"/>
        <v>   </v>
      </c>
      <c r="BH8" s="47"/>
      <c r="BI8" s="47"/>
      <c r="BJ8" s="47"/>
      <c r="BK8" s="47"/>
    </row>
    <row r="9" spans="1:63" ht="17.25">
      <c r="A9">
        <f>IF('申込一覧表A'!B13="","",'申込一覧表A'!B13)</f>
      </c>
      <c r="B9">
        <f>IF('申込一覧表A'!B13="","",'申込一覧表A'!$C$1)</f>
      </c>
      <c r="C9">
        <f>IF('申込一覧表A'!C13="","",'申込一覧表A'!C13)</f>
      </c>
      <c r="D9">
        <f>IF('申込一覧表A'!D13="","",'申込一覧表A'!D13)</f>
      </c>
      <c r="E9">
        <f>IF('申込一覧表A'!E13="","",'申込一覧表A'!E13)</f>
      </c>
      <c r="F9">
        <f>IF('申込一覧表A'!G13="","",'申込一覧表A'!G13)</f>
      </c>
      <c r="G9">
        <f>IF('申込一覧表A'!F13="","",'申込一覧表A'!F13)</f>
      </c>
      <c r="H9">
        <f>IF('申込一覧表A'!B13="","",LEFT('申込一覧表A'!$C$1,2))</f>
      </c>
      <c r="I9" s="48">
        <f>IF('申込一覧表A'!H13="","",'申込一覧表A'!H13)</f>
      </c>
      <c r="J9" s="48" t="str">
        <f>'申込一覧表A'!J13*60+'申込一覧表A'!K13&amp;"."&amp;'申込一覧表A'!L13</f>
        <v>0.</v>
      </c>
      <c r="K9">
        <f>IF('申込一覧表A'!M13="","",'申込一覧表A'!M13)</f>
      </c>
      <c r="L9">
        <f t="shared" si="1"/>
      </c>
      <c r="M9" s="48">
        <f>IF('申込一覧表A'!N13="","",'申込一覧表A'!N13)</f>
      </c>
      <c r="N9" s="48" t="str">
        <f>'申込一覧表A'!P13*60+'申込一覧表A'!Q13&amp;"."&amp;'申込一覧表A'!R13</f>
        <v>0.</v>
      </c>
      <c r="O9">
        <f>IF('申込一覧表A'!S13="","",'申込一覧表A'!S13)</f>
      </c>
      <c r="P9">
        <f t="shared" si="2"/>
      </c>
      <c r="Q9" s="48">
        <f>IF('申込一覧表A'!T13="","",'申込一覧表A'!T13)</f>
      </c>
      <c r="R9" s="48" t="str">
        <f>'申込一覧表A'!V13*60+'申込一覧表A'!W13&amp;"."&amp;'申込一覧表A'!X13</f>
        <v>0.</v>
      </c>
      <c r="S9">
        <f>IF('申込一覧表A'!Y13="","",'申込一覧表A'!Y13)</f>
      </c>
      <c r="T9">
        <f t="shared" si="3"/>
      </c>
      <c r="U9" s="48">
        <f>IF('申込一覧表A'!AB13="","",'申込一覧表A'!AB13)</f>
      </c>
      <c r="V9" s="48" t="str">
        <f>'申込一覧表A'!AD13*60+'申込一覧表A'!AE13&amp;"."&amp;'申込一覧表A'!AF13</f>
        <v>0.</v>
      </c>
      <c r="W9" s="48"/>
      <c r="X9" t="str">
        <f t="shared" si="6"/>
        <v>  </v>
      </c>
      <c r="Y9" s="48">
        <f>IF('申込一覧表A'!AG13="","",'申込一覧表A'!AG13)</f>
      </c>
      <c r="Z9" s="48" t="str">
        <f>'申込一覧表A'!AI13*60+'申込一覧表A'!AJ13&amp;"."&amp;'申込一覧表A'!AK13</f>
        <v>0.</v>
      </c>
      <c r="AA9" s="48"/>
      <c r="AB9" t="str">
        <f t="shared" si="0"/>
        <v>  </v>
      </c>
      <c r="AR9" s="48"/>
      <c r="AU9" s="48"/>
      <c r="AX9" s="48"/>
      <c r="AY9" s="48" t="s">
        <v>163</v>
      </c>
      <c r="AZ9" s="48" t="s">
        <v>163</v>
      </c>
      <c r="BE9" s="46"/>
      <c r="BF9" s="63" t="str">
        <f t="shared" si="4"/>
        <v>0.</v>
      </c>
      <c r="BG9" s="48" t="str">
        <f t="shared" si="5"/>
        <v>   </v>
      </c>
      <c r="BH9" s="47"/>
      <c r="BI9" s="47"/>
      <c r="BJ9" s="47"/>
      <c r="BK9" s="47"/>
    </row>
    <row r="10" spans="1:63" ht="17.25">
      <c r="A10">
        <f>IF('申込一覧表A'!B14="","",'申込一覧表A'!B14)</f>
      </c>
      <c r="B10">
        <f>IF('申込一覧表A'!B14="","",'申込一覧表A'!$C$1)</f>
      </c>
      <c r="C10">
        <f>IF('申込一覧表A'!C14="","",'申込一覧表A'!C14)</f>
      </c>
      <c r="D10">
        <f>IF('申込一覧表A'!D14="","",'申込一覧表A'!D14)</f>
      </c>
      <c r="E10">
        <f>IF('申込一覧表A'!E14="","",'申込一覧表A'!E14)</f>
      </c>
      <c r="F10">
        <f>IF('申込一覧表A'!G14="","",'申込一覧表A'!G14)</f>
      </c>
      <c r="G10">
        <f>IF('申込一覧表A'!F14="","",'申込一覧表A'!F14)</f>
      </c>
      <c r="H10">
        <f>IF('申込一覧表A'!B14="","",LEFT('申込一覧表A'!$C$1,2))</f>
      </c>
      <c r="I10" s="48">
        <f>IF('申込一覧表A'!H14="","",'申込一覧表A'!H14)</f>
      </c>
      <c r="J10" s="48" t="str">
        <f>'申込一覧表A'!J14*60+'申込一覧表A'!K14&amp;"."&amp;'申込一覧表A'!L14</f>
        <v>0.</v>
      </c>
      <c r="K10">
        <f>IF('申込一覧表A'!M14="","",'申込一覧表A'!M14)</f>
      </c>
      <c r="L10">
        <f t="shared" si="1"/>
      </c>
      <c r="M10" s="48">
        <f>IF('申込一覧表A'!N14="","",'申込一覧表A'!N14)</f>
      </c>
      <c r="N10" s="48" t="str">
        <f>'申込一覧表A'!P14*60+'申込一覧表A'!Q14&amp;"."&amp;'申込一覧表A'!R14</f>
        <v>0.</v>
      </c>
      <c r="O10">
        <f>IF('申込一覧表A'!S14="","",'申込一覧表A'!S14)</f>
      </c>
      <c r="P10">
        <f t="shared" si="2"/>
      </c>
      <c r="Q10" s="48">
        <f>IF('申込一覧表A'!T14="","",'申込一覧表A'!T14)</f>
      </c>
      <c r="R10" s="48" t="str">
        <f>'申込一覧表A'!V14*60+'申込一覧表A'!W14&amp;"."&amp;'申込一覧表A'!X14</f>
        <v>0.</v>
      </c>
      <c r="S10">
        <f>IF('申込一覧表A'!Y14="","",'申込一覧表A'!Y14)</f>
      </c>
      <c r="T10">
        <f t="shared" si="3"/>
      </c>
      <c r="U10" s="48">
        <f>IF('申込一覧表A'!AB14="","",'申込一覧表A'!AB14)</f>
      </c>
      <c r="V10" s="48" t="str">
        <f>'申込一覧表A'!AD14*60+'申込一覧表A'!AE14&amp;"."&amp;'申込一覧表A'!AF14</f>
        <v>0.</v>
      </c>
      <c r="W10" s="48"/>
      <c r="X10" t="str">
        <f t="shared" si="6"/>
        <v>  </v>
      </c>
      <c r="Y10" s="48">
        <f>IF('申込一覧表A'!AG14="","",'申込一覧表A'!AG14)</f>
      </c>
      <c r="Z10" s="48" t="str">
        <f>'申込一覧表A'!AI14*60+'申込一覧表A'!AJ14&amp;"."&amp;'申込一覧表A'!AK14</f>
        <v>0.</v>
      </c>
      <c r="AA10" s="48"/>
      <c r="AB10" t="str">
        <f t="shared" si="0"/>
        <v>  </v>
      </c>
      <c r="AR10" s="48"/>
      <c r="AU10" s="48"/>
      <c r="AX10" s="48"/>
      <c r="AY10" s="48" t="s">
        <v>163</v>
      </c>
      <c r="AZ10" s="48" t="s">
        <v>163</v>
      </c>
      <c r="BE10" s="46"/>
      <c r="BF10" s="63" t="str">
        <f t="shared" si="4"/>
        <v>0.</v>
      </c>
      <c r="BG10" s="48" t="str">
        <f t="shared" si="5"/>
        <v>   </v>
      </c>
      <c r="BH10" s="47"/>
      <c r="BI10" s="47"/>
      <c r="BJ10" s="47"/>
      <c r="BK10" s="47"/>
    </row>
    <row r="11" spans="1:63" ht="17.25">
      <c r="A11">
        <f>IF('申込一覧表A'!B15="","",'申込一覧表A'!B15)</f>
      </c>
      <c r="B11">
        <f>IF('申込一覧表A'!B15="","",'申込一覧表A'!$C$1)</f>
      </c>
      <c r="C11">
        <f>IF('申込一覧表A'!C15="","",'申込一覧表A'!C15)</f>
      </c>
      <c r="D11">
        <f>IF('申込一覧表A'!D15="","",'申込一覧表A'!D15)</f>
      </c>
      <c r="E11">
        <f>IF('申込一覧表A'!E15="","",'申込一覧表A'!E15)</f>
      </c>
      <c r="F11">
        <f>IF('申込一覧表A'!G15="","",'申込一覧表A'!G15)</f>
      </c>
      <c r="G11">
        <f>IF('申込一覧表A'!F15="","",'申込一覧表A'!F15)</f>
      </c>
      <c r="H11">
        <f>IF('申込一覧表A'!B15="","",LEFT('申込一覧表A'!$C$1,2))</f>
      </c>
      <c r="I11" s="48">
        <f>IF('申込一覧表A'!H15="","",'申込一覧表A'!H15)</f>
      </c>
      <c r="J11" s="48" t="str">
        <f>'申込一覧表A'!J15*60+'申込一覧表A'!K15&amp;"."&amp;'申込一覧表A'!L15</f>
        <v>0.</v>
      </c>
      <c r="K11">
        <f>IF('申込一覧表A'!M15="","",'申込一覧表A'!M15)</f>
      </c>
      <c r="L11">
        <f t="shared" si="1"/>
      </c>
      <c r="M11" s="48">
        <f>IF('申込一覧表A'!N15="","",'申込一覧表A'!N15)</f>
      </c>
      <c r="N11" s="48" t="str">
        <f>'申込一覧表A'!P15*60+'申込一覧表A'!Q15&amp;"."&amp;'申込一覧表A'!R15</f>
        <v>0.</v>
      </c>
      <c r="O11">
        <f>IF('申込一覧表A'!S15="","",'申込一覧表A'!S15)</f>
      </c>
      <c r="P11">
        <f t="shared" si="2"/>
      </c>
      <c r="Q11" s="48">
        <f>IF('申込一覧表A'!T15="","",'申込一覧表A'!T15)</f>
      </c>
      <c r="R11" s="48" t="str">
        <f>'申込一覧表A'!V15*60+'申込一覧表A'!W15&amp;"."&amp;'申込一覧表A'!X15</f>
        <v>0.</v>
      </c>
      <c r="S11">
        <f>IF('申込一覧表A'!Y15="","",'申込一覧表A'!Y15)</f>
      </c>
      <c r="T11">
        <f t="shared" si="3"/>
      </c>
      <c r="U11" s="48">
        <f>IF('申込一覧表A'!AB15="","",'申込一覧表A'!AB15)</f>
      </c>
      <c r="V11" s="48" t="str">
        <f>'申込一覧表A'!AD15*60+'申込一覧表A'!AE15&amp;"."&amp;'申込一覧表A'!AF15</f>
        <v>0.</v>
      </c>
      <c r="W11" s="48"/>
      <c r="X11" t="str">
        <f t="shared" si="6"/>
        <v>  </v>
      </c>
      <c r="Y11" s="48">
        <f>IF('申込一覧表A'!AG15="","",'申込一覧表A'!AG15)</f>
      </c>
      <c r="Z11" s="48" t="str">
        <f>'申込一覧表A'!AI15*60+'申込一覧表A'!AJ15&amp;"."&amp;'申込一覧表A'!AK15</f>
        <v>0.</v>
      </c>
      <c r="AA11" s="48"/>
      <c r="AB11" t="str">
        <f t="shared" si="0"/>
        <v>  </v>
      </c>
      <c r="AR11" s="48"/>
      <c r="AU11" s="48"/>
      <c r="BE11" s="46"/>
      <c r="BF11" s="63" t="str">
        <f t="shared" si="4"/>
        <v>0.</v>
      </c>
      <c r="BG11" s="48" t="str">
        <f t="shared" si="5"/>
        <v>   </v>
      </c>
      <c r="BH11" s="47"/>
      <c r="BI11" s="47"/>
      <c r="BJ11" s="47"/>
      <c r="BK11" s="47"/>
    </row>
    <row r="12" spans="1:63" ht="17.25">
      <c r="A12">
        <f>IF('申込一覧表A'!B16="","",'申込一覧表A'!B16)</f>
      </c>
      <c r="B12">
        <f>IF('申込一覧表A'!B16="","",'申込一覧表A'!$C$1)</f>
      </c>
      <c r="C12">
        <f>IF('申込一覧表A'!C16="","",'申込一覧表A'!C16)</f>
      </c>
      <c r="D12">
        <f>IF('申込一覧表A'!D16="","",'申込一覧表A'!D16)</f>
      </c>
      <c r="E12">
        <f>IF('申込一覧表A'!E16="","",'申込一覧表A'!E16)</f>
      </c>
      <c r="F12">
        <f>IF('申込一覧表A'!G16="","",'申込一覧表A'!G16)</f>
      </c>
      <c r="G12">
        <f>IF('申込一覧表A'!F16="","",'申込一覧表A'!F16)</f>
      </c>
      <c r="H12">
        <f>IF('申込一覧表A'!B16="","",LEFT('申込一覧表A'!$C$1,2))</f>
      </c>
      <c r="I12" s="48">
        <f>IF('申込一覧表A'!H16="","",'申込一覧表A'!H16)</f>
      </c>
      <c r="J12" s="48" t="str">
        <f>'申込一覧表A'!J16*60+'申込一覧表A'!K16&amp;"."&amp;'申込一覧表A'!L16</f>
        <v>0.</v>
      </c>
      <c r="K12">
        <f>IF('申込一覧表A'!M16="","",'申込一覧表A'!M16)</f>
      </c>
      <c r="L12">
        <f t="shared" si="1"/>
      </c>
      <c r="M12" s="48">
        <f>IF('申込一覧表A'!N16="","",'申込一覧表A'!N16)</f>
      </c>
      <c r="N12" s="48" t="str">
        <f>'申込一覧表A'!P16*60+'申込一覧表A'!Q16&amp;"."&amp;'申込一覧表A'!R16</f>
        <v>0.</v>
      </c>
      <c r="O12">
        <f>IF('申込一覧表A'!S16="","",'申込一覧表A'!S16)</f>
      </c>
      <c r="P12">
        <f t="shared" si="2"/>
      </c>
      <c r="Q12" s="48">
        <f>IF('申込一覧表A'!T16="","",'申込一覧表A'!T16)</f>
      </c>
      <c r="R12" s="48" t="str">
        <f>'申込一覧表A'!V16*60+'申込一覧表A'!W16&amp;"."&amp;'申込一覧表A'!X16</f>
        <v>0.</v>
      </c>
      <c r="S12">
        <f>IF('申込一覧表A'!Y16="","",'申込一覧表A'!Y16)</f>
      </c>
      <c r="T12">
        <f t="shared" si="3"/>
      </c>
      <c r="U12" s="48">
        <f>IF('申込一覧表A'!AB16="","",'申込一覧表A'!AB16)</f>
      </c>
      <c r="V12" s="48" t="str">
        <f>'申込一覧表A'!AD16*60+'申込一覧表A'!AE16&amp;"."&amp;'申込一覧表A'!AF16</f>
        <v>0.</v>
      </c>
      <c r="W12" s="48"/>
      <c r="X12" t="str">
        <f t="shared" si="6"/>
        <v>  </v>
      </c>
      <c r="Y12" s="48">
        <f>IF('申込一覧表A'!AG16="","",'申込一覧表A'!AG16)</f>
      </c>
      <c r="Z12" s="48" t="str">
        <f>'申込一覧表A'!AI16*60+'申込一覧表A'!AJ16&amp;"."&amp;'申込一覧表A'!AK16</f>
        <v>0.</v>
      </c>
      <c r="AA12" s="48"/>
      <c r="AB12" t="str">
        <f t="shared" si="0"/>
        <v>  </v>
      </c>
      <c r="AR12" s="48"/>
      <c r="AU12" s="48"/>
      <c r="BE12" s="46"/>
      <c r="BF12" s="63" t="str">
        <f t="shared" si="4"/>
        <v>0.</v>
      </c>
      <c r="BG12" s="48" t="str">
        <f t="shared" si="5"/>
        <v>   </v>
      </c>
      <c r="BH12" s="47"/>
      <c r="BI12" s="47"/>
      <c r="BJ12" s="47"/>
      <c r="BK12" s="47"/>
    </row>
    <row r="13" spans="1:47" ht="17.25">
      <c r="A13">
        <f>IF('申込一覧表A'!B17="","",'申込一覧表A'!B17)</f>
      </c>
      <c r="B13">
        <f>IF('申込一覧表A'!B17="","",'申込一覧表A'!$C$1)</f>
      </c>
      <c r="C13">
        <f>IF('申込一覧表A'!C17="","",'申込一覧表A'!C17)</f>
      </c>
      <c r="D13">
        <f>IF('申込一覧表A'!D17="","",'申込一覧表A'!D17)</f>
      </c>
      <c r="E13">
        <f>IF('申込一覧表A'!E17="","",'申込一覧表A'!E17)</f>
      </c>
      <c r="F13">
        <f>IF('申込一覧表A'!G17="","",'申込一覧表A'!G17)</f>
      </c>
      <c r="G13">
        <f>IF('申込一覧表A'!F17="","",'申込一覧表A'!F17)</f>
      </c>
      <c r="H13">
        <f>IF('申込一覧表A'!B17="","",LEFT('申込一覧表A'!$C$1,2))</f>
      </c>
      <c r="I13" s="48">
        <f>IF('申込一覧表A'!H17="","",'申込一覧表A'!H17)</f>
      </c>
      <c r="J13" s="48" t="str">
        <f>'申込一覧表A'!J17*60+'申込一覧表A'!K17&amp;"."&amp;'申込一覧表A'!L17</f>
        <v>0.</v>
      </c>
      <c r="K13">
        <f>IF('申込一覧表A'!M17="","",'申込一覧表A'!M17)</f>
      </c>
      <c r="L13">
        <f t="shared" si="1"/>
      </c>
      <c r="M13" s="48">
        <f>IF('申込一覧表A'!N17="","",'申込一覧表A'!N17)</f>
      </c>
      <c r="N13" s="48" t="str">
        <f>'申込一覧表A'!P17*60+'申込一覧表A'!Q17&amp;"."&amp;'申込一覧表A'!R17</f>
        <v>0.</v>
      </c>
      <c r="O13">
        <f>IF('申込一覧表A'!S17="","",'申込一覧表A'!S17)</f>
      </c>
      <c r="P13">
        <f t="shared" si="2"/>
      </c>
      <c r="Q13" s="48">
        <f>IF('申込一覧表A'!T17="","",'申込一覧表A'!T17)</f>
      </c>
      <c r="R13" s="48" t="str">
        <f>'申込一覧表A'!V17*60+'申込一覧表A'!W17&amp;"."&amp;'申込一覧表A'!X17</f>
        <v>0.</v>
      </c>
      <c r="S13">
        <f>IF('申込一覧表A'!Y17="","",'申込一覧表A'!Y17)</f>
      </c>
      <c r="T13">
        <f t="shared" si="3"/>
      </c>
      <c r="U13" s="48">
        <f>IF('申込一覧表A'!AB17="","",'申込一覧表A'!AB17)</f>
      </c>
      <c r="V13" s="48" t="str">
        <f>'申込一覧表A'!AD17*60+'申込一覧表A'!AE17&amp;"."&amp;'申込一覧表A'!AF17</f>
        <v>0.</v>
      </c>
      <c r="W13" s="48"/>
      <c r="X13" t="str">
        <f t="shared" si="6"/>
        <v>  </v>
      </c>
      <c r="Y13" s="48">
        <f>IF('申込一覧表A'!AG17="","",'申込一覧表A'!AG17)</f>
      </c>
      <c r="Z13" s="48" t="str">
        <f>'申込一覧表A'!AI17*60+'申込一覧表A'!AJ17&amp;"."&amp;'申込一覧表A'!AK17</f>
        <v>0.</v>
      </c>
      <c r="AA13" s="48"/>
      <c r="AB13" t="str">
        <f t="shared" si="0"/>
        <v>  </v>
      </c>
      <c r="AR13" s="48"/>
      <c r="AU13" s="48"/>
    </row>
    <row r="14" spans="1:47" ht="17.25">
      <c r="A14">
        <f>IF('申込一覧表A'!B18="","",'申込一覧表A'!B18)</f>
      </c>
      <c r="B14">
        <f>IF('申込一覧表A'!B18="","",'申込一覧表A'!$C$1)</f>
      </c>
      <c r="C14">
        <f>IF('申込一覧表A'!C18="","",'申込一覧表A'!C18)</f>
      </c>
      <c r="D14">
        <f>IF('申込一覧表A'!D18="","",'申込一覧表A'!D18)</f>
      </c>
      <c r="E14">
        <f>IF('申込一覧表A'!E18="","",'申込一覧表A'!E18)</f>
      </c>
      <c r="F14">
        <f>IF('申込一覧表A'!G18="","",'申込一覧表A'!G18)</f>
      </c>
      <c r="G14">
        <f>IF('申込一覧表A'!F18="","",'申込一覧表A'!F18)</f>
      </c>
      <c r="H14">
        <f>IF('申込一覧表A'!B18="","",LEFT('申込一覧表A'!$C$1,2))</f>
      </c>
      <c r="I14" s="48">
        <f>IF('申込一覧表A'!H18="","",'申込一覧表A'!H18)</f>
      </c>
      <c r="J14" s="48" t="str">
        <f>'申込一覧表A'!J18*60+'申込一覧表A'!K18&amp;"."&amp;'申込一覧表A'!L18</f>
        <v>0.</v>
      </c>
      <c r="K14">
        <f>IF('申込一覧表A'!M18="","",'申込一覧表A'!M18)</f>
      </c>
      <c r="L14">
        <f t="shared" si="1"/>
      </c>
      <c r="M14" s="48">
        <f>IF('申込一覧表A'!N18="","",'申込一覧表A'!N18)</f>
      </c>
      <c r="N14" s="48" t="str">
        <f>'申込一覧表A'!P18*60+'申込一覧表A'!Q18&amp;"."&amp;'申込一覧表A'!R18</f>
        <v>0.</v>
      </c>
      <c r="O14">
        <f>IF('申込一覧表A'!S18="","",'申込一覧表A'!S18)</f>
      </c>
      <c r="P14">
        <f t="shared" si="2"/>
      </c>
      <c r="Q14" s="48">
        <f>IF('申込一覧表A'!T18="","",'申込一覧表A'!T18)</f>
      </c>
      <c r="R14" s="48" t="str">
        <f>'申込一覧表A'!V18*60+'申込一覧表A'!W18&amp;"."&amp;'申込一覧表A'!X18</f>
        <v>0.</v>
      </c>
      <c r="S14">
        <f>IF('申込一覧表A'!Y18="","",'申込一覧表A'!Y18)</f>
      </c>
      <c r="T14">
        <f t="shared" si="3"/>
      </c>
      <c r="U14" s="48">
        <f>IF('申込一覧表A'!AB18="","",'申込一覧表A'!AB18)</f>
      </c>
      <c r="V14" s="48" t="str">
        <f>'申込一覧表A'!AD18*60+'申込一覧表A'!AE18&amp;"."&amp;'申込一覧表A'!AF18</f>
        <v>0.</v>
      </c>
      <c r="W14" s="48"/>
      <c r="X14" t="str">
        <f t="shared" si="6"/>
        <v>  </v>
      </c>
      <c r="Y14" s="48">
        <f>IF('申込一覧表A'!AG18="","",'申込一覧表A'!AG18)</f>
      </c>
      <c r="Z14" s="48" t="str">
        <f>'申込一覧表A'!AI18*60+'申込一覧表A'!AJ18&amp;"."&amp;'申込一覧表A'!AK18</f>
        <v>0.</v>
      </c>
      <c r="AA14" s="48"/>
      <c r="AB14" t="str">
        <f t="shared" si="0"/>
        <v>  </v>
      </c>
      <c r="AR14" s="48"/>
      <c r="AU14" s="48"/>
    </row>
    <row r="15" spans="1:47" ht="17.25">
      <c r="A15">
        <f>IF('申込一覧表A'!B19="","",'申込一覧表A'!B19)</f>
      </c>
      <c r="B15">
        <f>IF('申込一覧表A'!B19="","",'申込一覧表A'!$C$1)</f>
      </c>
      <c r="C15">
        <f>IF('申込一覧表A'!C19="","",'申込一覧表A'!C19)</f>
      </c>
      <c r="D15">
        <f>IF('申込一覧表A'!D19="","",'申込一覧表A'!D19)</f>
      </c>
      <c r="E15">
        <f>IF('申込一覧表A'!E19="","",'申込一覧表A'!E19)</f>
      </c>
      <c r="F15">
        <f>IF('申込一覧表A'!G19="","",'申込一覧表A'!G19)</f>
      </c>
      <c r="G15">
        <f>IF('申込一覧表A'!F19="","",'申込一覧表A'!F19)</f>
      </c>
      <c r="H15">
        <f>IF('申込一覧表A'!B19="","",LEFT('申込一覧表A'!$C$1,2))</f>
      </c>
      <c r="I15" s="48">
        <f>IF('申込一覧表A'!H19="","",'申込一覧表A'!H19)</f>
      </c>
      <c r="J15" s="48" t="str">
        <f>'申込一覧表A'!J19*60+'申込一覧表A'!K19&amp;"."&amp;'申込一覧表A'!L19</f>
        <v>0.</v>
      </c>
      <c r="K15">
        <f>IF('申込一覧表A'!M19="","",'申込一覧表A'!M19)</f>
      </c>
      <c r="L15">
        <f t="shared" si="1"/>
      </c>
      <c r="M15" s="48">
        <f>IF('申込一覧表A'!N19="","",'申込一覧表A'!N19)</f>
      </c>
      <c r="N15" s="48" t="str">
        <f>'申込一覧表A'!P19*60+'申込一覧表A'!Q19&amp;"."&amp;'申込一覧表A'!R19</f>
        <v>0.</v>
      </c>
      <c r="O15">
        <f>IF('申込一覧表A'!S19="","",'申込一覧表A'!S19)</f>
      </c>
      <c r="P15">
        <f t="shared" si="2"/>
      </c>
      <c r="Q15" s="48">
        <f>IF('申込一覧表A'!T19="","",'申込一覧表A'!T19)</f>
      </c>
      <c r="R15" s="48" t="str">
        <f>'申込一覧表A'!V19*60+'申込一覧表A'!W19&amp;"."&amp;'申込一覧表A'!X19</f>
        <v>0.</v>
      </c>
      <c r="S15">
        <f>IF('申込一覧表A'!Y19="","",'申込一覧表A'!Y19)</f>
      </c>
      <c r="T15">
        <f t="shared" si="3"/>
      </c>
      <c r="U15" s="48">
        <f>IF('申込一覧表A'!AB19="","",'申込一覧表A'!AB19)</f>
      </c>
      <c r="V15" s="48" t="str">
        <f>'申込一覧表A'!AD19*60+'申込一覧表A'!AE19&amp;"."&amp;'申込一覧表A'!AF19</f>
        <v>0.</v>
      </c>
      <c r="W15" s="48"/>
      <c r="X15" t="str">
        <f t="shared" si="6"/>
        <v>  </v>
      </c>
      <c r="Y15" s="48">
        <f>IF('申込一覧表A'!AG19="","",'申込一覧表A'!AG19)</f>
      </c>
      <c r="Z15" s="48" t="str">
        <f>'申込一覧表A'!AI19*60+'申込一覧表A'!AJ19&amp;"."&amp;'申込一覧表A'!AK19</f>
        <v>0.</v>
      </c>
      <c r="AA15" s="48"/>
      <c r="AB15" t="str">
        <f t="shared" si="0"/>
        <v>  </v>
      </c>
      <c r="AR15" s="48"/>
      <c r="AU15" s="48"/>
    </row>
    <row r="16" spans="1:47" ht="17.25">
      <c r="A16">
        <f>IF('申込一覧表A'!B20="","",'申込一覧表A'!B20)</f>
      </c>
      <c r="B16">
        <f>IF('申込一覧表A'!B20="","",'申込一覧表A'!$C$1)</f>
      </c>
      <c r="C16">
        <f>IF('申込一覧表A'!C20="","",'申込一覧表A'!C20)</f>
      </c>
      <c r="D16">
        <f>IF('申込一覧表A'!D20="","",'申込一覧表A'!D20)</f>
      </c>
      <c r="E16">
        <f>IF('申込一覧表A'!E20="","",'申込一覧表A'!E20)</f>
      </c>
      <c r="F16">
        <f>IF('申込一覧表A'!G20="","",'申込一覧表A'!G20)</f>
      </c>
      <c r="G16">
        <f>IF('申込一覧表A'!F20="","",'申込一覧表A'!F20)</f>
      </c>
      <c r="H16">
        <f>IF('申込一覧表A'!B20="","",LEFT('申込一覧表A'!$C$1,2))</f>
      </c>
      <c r="I16" s="48">
        <f>IF('申込一覧表A'!H20="","",'申込一覧表A'!H20)</f>
      </c>
      <c r="J16" s="48" t="str">
        <f>'申込一覧表A'!J20*60+'申込一覧表A'!K20&amp;"."&amp;'申込一覧表A'!L20</f>
        <v>0.</v>
      </c>
      <c r="K16">
        <f>IF('申込一覧表A'!M20="","",'申込一覧表A'!M20)</f>
      </c>
      <c r="L16">
        <f t="shared" si="1"/>
      </c>
      <c r="M16" s="48">
        <f>IF('申込一覧表A'!N20="","",'申込一覧表A'!N20)</f>
      </c>
      <c r="N16" s="48" t="str">
        <f>'申込一覧表A'!P20*60+'申込一覧表A'!Q20&amp;"."&amp;'申込一覧表A'!R20</f>
        <v>0.</v>
      </c>
      <c r="O16">
        <f>IF('申込一覧表A'!S20="","",'申込一覧表A'!S20)</f>
      </c>
      <c r="P16">
        <f t="shared" si="2"/>
      </c>
      <c r="Q16" s="48">
        <f>IF('申込一覧表A'!T20="","",'申込一覧表A'!T20)</f>
      </c>
      <c r="R16" s="48" t="str">
        <f>'申込一覧表A'!V20*60+'申込一覧表A'!W20&amp;"."&amp;'申込一覧表A'!X20</f>
        <v>0.</v>
      </c>
      <c r="S16">
        <f>IF('申込一覧表A'!Y20="","",'申込一覧表A'!Y20)</f>
      </c>
      <c r="T16">
        <f t="shared" si="3"/>
      </c>
      <c r="U16" s="48">
        <f>IF('申込一覧表A'!AB20="","",'申込一覧表A'!AB20)</f>
      </c>
      <c r="V16" s="48" t="str">
        <f>'申込一覧表A'!AD20*60+'申込一覧表A'!AE20&amp;"."&amp;'申込一覧表A'!AF20</f>
        <v>0.</v>
      </c>
      <c r="W16" s="48"/>
      <c r="X16" t="str">
        <f t="shared" si="6"/>
        <v>  </v>
      </c>
      <c r="Y16" s="48">
        <f>IF('申込一覧表A'!AG20="","",'申込一覧表A'!AG20)</f>
      </c>
      <c r="Z16" s="48" t="str">
        <f>'申込一覧表A'!AI20*60+'申込一覧表A'!AJ20&amp;"."&amp;'申込一覧表A'!AK20</f>
        <v>0.</v>
      </c>
      <c r="AA16" s="48"/>
      <c r="AB16" t="str">
        <f t="shared" si="0"/>
        <v>  </v>
      </c>
      <c r="AR16" s="48"/>
      <c r="AU16" s="48"/>
    </row>
    <row r="17" spans="1:47" ht="17.25">
      <c r="A17">
        <f>IF('申込一覧表A'!B21="","",'申込一覧表A'!B21)</f>
      </c>
      <c r="B17">
        <f>IF('申込一覧表A'!B21="","",'申込一覧表A'!$C$1)</f>
      </c>
      <c r="C17">
        <f>IF('申込一覧表A'!C21="","",'申込一覧表A'!C21)</f>
      </c>
      <c r="D17">
        <f>IF('申込一覧表A'!D21="","",'申込一覧表A'!D21)</f>
      </c>
      <c r="E17">
        <f>IF('申込一覧表A'!E21="","",'申込一覧表A'!E21)</f>
      </c>
      <c r="F17">
        <f>IF('申込一覧表A'!G21="","",'申込一覧表A'!G21)</f>
      </c>
      <c r="G17">
        <f>IF('申込一覧表A'!F21="","",'申込一覧表A'!F21)</f>
      </c>
      <c r="H17">
        <f>IF('申込一覧表A'!B21="","",LEFT('申込一覧表A'!$C$1,2))</f>
      </c>
      <c r="I17" s="48">
        <f>IF('申込一覧表A'!H21="","",'申込一覧表A'!H21)</f>
      </c>
      <c r="J17" s="48" t="str">
        <f>'申込一覧表A'!J21*60+'申込一覧表A'!K21&amp;"."&amp;'申込一覧表A'!L21</f>
        <v>0.</v>
      </c>
      <c r="K17">
        <f>IF('申込一覧表A'!M21="","",'申込一覧表A'!M21)</f>
      </c>
      <c r="L17">
        <f t="shared" si="1"/>
      </c>
      <c r="M17" s="48">
        <f>IF('申込一覧表A'!N21="","",'申込一覧表A'!N21)</f>
      </c>
      <c r="N17" s="48" t="str">
        <f>'申込一覧表A'!P21*60+'申込一覧表A'!Q21&amp;"."&amp;'申込一覧表A'!R21</f>
        <v>0.</v>
      </c>
      <c r="O17">
        <f>IF('申込一覧表A'!S21="","",'申込一覧表A'!S21)</f>
      </c>
      <c r="P17">
        <f t="shared" si="2"/>
      </c>
      <c r="Q17" s="48">
        <f>IF('申込一覧表A'!T21="","",'申込一覧表A'!T21)</f>
      </c>
      <c r="R17" s="48" t="str">
        <f>'申込一覧表A'!V21*60+'申込一覧表A'!W21&amp;"."&amp;'申込一覧表A'!X21</f>
        <v>0.</v>
      </c>
      <c r="S17">
        <f>IF('申込一覧表A'!Y21="","",'申込一覧表A'!Y21)</f>
      </c>
      <c r="T17">
        <f t="shared" si="3"/>
      </c>
      <c r="U17" s="48">
        <f>IF('申込一覧表A'!AB21="","",'申込一覧表A'!AB21)</f>
      </c>
      <c r="V17" s="48" t="str">
        <f>'申込一覧表A'!AD21*60+'申込一覧表A'!AE21&amp;"."&amp;'申込一覧表A'!AF21</f>
        <v>0.</v>
      </c>
      <c r="W17" s="48"/>
      <c r="X17" t="str">
        <f t="shared" si="6"/>
        <v>  </v>
      </c>
      <c r="Y17" s="48">
        <f>IF('申込一覧表A'!AG21="","",'申込一覧表A'!AG21)</f>
      </c>
      <c r="Z17" s="48" t="str">
        <f>'申込一覧表A'!AI21*60+'申込一覧表A'!AJ21&amp;"."&amp;'申込一覧表A'!AK21</f>
        <v>0.</v>
      </c>
      <c r="AA17" s="48"/>
      <c r="AB17" t="str">
        <f t="shared" si="0"/>
        <v>  </v>
      </c>
      <c r="AR17" s="48"/>
      <c r="AU17" s="48"/>
    </row>
    <row r="18" spans="1:47" ht="17.25">
      <c r="A18">
        <f>IF('申込一覧表A'!B22="","",'申込一覧表A'!B22)</f>
      </c>
      <c r="B18">
        <f>IF('申込一覧表A'!B22="","",'申込一覧表A'!$C$1)</f>
      </c>
      <c r="C18">
        <f>IF('申込一覧表A'!C22="","",'申込一覧表A'!C22)</f>
      </c>
      <c r="D18">
        <f>IF('申込一覧表A'!D22="","",'申込一覧表A'!D22)</f>
      </c>
      <c r="E18">
        <f>IF('申込一覧表A'!E22="","",'申込一覧表A'!E22)</f>
      </c>
      <c r="F18">
        <f>IF('申込一覧表A'!G22="","",'申込一覧表A'!G22)</f>
      </c>
      <c r="G18">
        <f>IF('申込一覧表A'!F22="","",'申込一覧表A'!F22)</f>
      </c>
      <c r="H18">
        <f>IF('申込一覧表A'!B22="","",LEFT('申込一覧表A'!$C$1,2))</f>
      </c>
      <c r="I18" s="48">
        <f>IF('申込一覧表A'!H22="","",'申込一覧表A'!H22)</f>
      </c>
      <c r="J18" s="48" t="str">
        <f>'申込一覧表A'!J22*60+'申込一覧表A'!K22&amp;"."&amp;'申込一覧表A'!L22</f>
        <v>0.</v>
      </c>
      <c r="K18">
        <f>IF('申込一覧表A'!M22="","",'申込一覧表A'!M22)</f>
      </c>
      <c r="L18">
        <f t="shared" si="1"/>
      </c>
      <c r="M18" s="48">
        <f>IF('申込一覧表A'!N22="","",'申込一覧表A'!N22)</f>
      </c>
      <c r="N18" s="48" t="str">
        <f>'申込一覧表A'!P22*60+'申込一覧表A'!Q22&amp;"."&amp;'申込一覧表A'!R22</f>
        <v>0.</v>
      </c>
      <c r="O18">
        <f>IF('申込一覧表A'!S22="","",'申込一覧表A'!S22)</f>
      </c>
      <c r="P18">
        <f t="shared" si="2"/>
      </c>
      <c r="Q18" s="48">
        <f>IF('申込一覧表A'!T22="","",'申込一覧表A'!T22)</f>
      </c>
      <c r="R18" s="48" t="str">
        <f>'申込一覧表A'!V22*60+'申込一覧表A'!W22&amp;"."&amp;'申込一覧表A'!X22</f>
        <v>0.</v>
      </c>
      <c r="S18">
        <f>IF('申込一覧表A'!Y22="","",'申込一覧表A'!Y22)</f>
      </c>
      <c r="T18">
        <f t="shared" si="3"/>
      </c>
      <c r="U18" s="48">
        <f>IF('申込一覧表A'!AB22="","",'申込一覧表A'!AB22)</f>
      </c>
      <c r="V18" s="48" t="str">
        <f>'申込一覧表A'!AD22*60+'申込一覧表A'!AE22&amp;"."&amp;'申込一覧表A'!AF22</f>
        <v>0.</v>
      </c>
      <c r="W18" s="48"/>
      <c r="X18" t="str">
        <f t="shared" si="6"/>
        <v>  </v>
      </c>
      <c r="Y18" s="48">
        <f>IF('申込一覧表A'!AG22="","",'申込一覧表A'!AG22)</f>
      </c>
      <c r="Z18" s="48" t="str">
        <f>'申込一覧表A'!AI22*60+'申込一覧表A'!AJ22&amp;"."&amp;'申込一覧表A'!AK22</f>
        <v>0.</v>
      </c>
      <c r="AA18" s="48"/>
      <c r="AB18" t="str">
        <f t="shared" si="0"/>
        <v>  </v>
      </c>
      <c r="AR18" s="48"/>
      <c r="AU18" s="48"/>
    </row>
    <row r="19" spans="1:47" ht="17.25">
      <c r="A19">
        <f>IF('申込一覧表A'!B23="","",'申込一覧表A'!B23)</f>
      </c>
      <c r="B19">
        <f>IF('申込一覧表A'!B23="","",'申込一覧表A'!$C$1)</f>
      </c>
      <c r="C19">
        <f>IF('申込一覧表A'!C23="","",'申込一覧表A'!C23)</f>
      </c>
      <c r="D19">
        <f>IF('申込一覧表A'!D23="","",'申込一覧表A'!D23)</f>
      </c>
      <c r="E19">
        <f>IF('申込一覧表A'!E23="","",'申込一覧表A'!E23)</f>
      </c>
      <c r="F19">
        <f>IF('申込一覧表A'!G23="","",'申込一覧表A'!G23)</f>
      </c>
      <c r="G19">
        <f>IF('申込一覧表A'!F23="","",'申込一覧表A'!F23)</f>
      </c>
      <c r="H19">
        <f>IF('申込一覧表A'!B23="","",LEFT('申込一覧表A'!$C$1,2))</f>
      </c>
      <c r="I19" s="48">
        <f>IF('申込一覧表A'!H23="","",'申込一覧表A'!H23)</f>
      </c>
      <c r="J19" s="48" t="str">
        <f>'申込一覧表A'!J23*60+'申込一覧表A'!K23&amp;"."&amp;'申込一覧表A'!L23</f>
        <v>0.</v>
      </c>
      <c r="K19">
        <f>IF('申込一覧表A'!M23="","",'申込一覧表A'!M23)</f>
      </c>
      <c r="L19">
        <f t="shared" si="1"/>
      </c>
      <c r="M19" s="48">
        <f>IF('申込一覧表A'!N23="","",'申込一覧表A'!N23)</f>
      </c>
      <c r="N19" s="48" t="str">
        <f>'申込一覧表A'!P23*60+'申込一覧表A'!Q23&amp;"."&amp;'申込一覧表A'!R23</f>
        <v>0.</v>
      </c>
      <c r="O19">
        <f>IF('申込一覧表A'!S23="","",'申込一覧表A'!S23)</f>
      </c>
      <c r="P19">
        <f t="shared" si="2"/>
      </c>
      <c r="Q19" s="48">
        <f>IF('申込一覧表A'!T23="","",'申込一覧表A'!T23)</f>
      </c>
      <c r="R19" s="48" t="str">
        <f>'申込一覧表A'!V23*60+'申込一覧表A'!W23&amp;"."&amp;'申込一覧表A'!X23</f>
        <v>0.</v>
      </c>
      <c r="S19">
        <f>IF('申込一覧表A'!Y23="","",'申込一覧表A'!Y23)</f>
      </c>
      <c r="T19">
        <f t="shared" si="3"/>
      </c>
      <c r="U19" s="48">
        <f>IF('申込一覧表A'!AB23="","",'申込一覧表A'!AB23)</f>
      </c>
      <c r="V19" s="48" t="str">
        <f>'申込一覧表A'!AD23*60+'申込一覧表A'!AE23&amp;"."&amp;'申込一覧表A'!AF23</f>
        <v>0.</v>
      </c>
      <c r="W19" s="48"/>
      <c r="X19" t="str">
        <f t="shared" si="6"/>
        <v>  </v>
      </c>
      <c r="Y19" s="48">
        <f>IF('申込一覧表A'!AG23="","",'申込一覧表A'!AG23)</f>
      </c>
      <c r="Z19" s="48" t="str">
        <f>'申込一覧表A'!AI23*60+'申込一覧表A'!AJ23&amp;"."&amp;'申込一覧表A'!AK23</f>
        <v>0.</v>
      </c>
      <c r="AA19" s="48"/>
      <c r="AB19" t="str">
        <f t="shared" si="0"/>
        <v>  </v>
      </c>
      <c r="AR19" s="48"/>
      <c r="AU19" s="48"/>
    </row>
    <row r="20" spans="1:47" ht="17.25">
      <c r="A20">
        <f>IF('申込一覧表A'!B24="","",'申込一覧表A'!B24)</f>
      </c>
      <c r="B20">
        <f>IF('申込一覧表A'!B24="","",'申込一覧表A'!$C$1)</f>
      </c>
      <c r="C20">
        <f>IF('申込一覧表A'!C24="","",'申込一覧表A'!C24)</f>
      </c>
      <c r="D20">
        <f>IF('申込一覧表A'!D24="","",'申込一覧表A'!D24)</f>
      </c>
      <c r="E20">
        <f>IF('申込一覧表A'!E24="","",'申込一覧表A'!E24)</f>
      </c>
      <c r="F20">
        <f>IF('申込一覧表A'!G24="","",'申込一覧表A'!G24)</f>
      </c>
      <c r="G20">
        <f>IF('申込一覧表A'!F24="","",'申込一覧表A'!F24)</f>
      </c>
      <c r="H20">
        <f>IF('申込一覧表A'!B24="","",LEFT('申込一覧表A'!$C$1,2))</f>
      </c>
      <c r="I20" s="48">
        <f>IF('申込一覧表A'!H24="","",'申込一覧表A'!H24)</f>
      </c>
      <c r="J20" s="48" t="str">
        <f>'申込一覧表A'!J24*60+'申込一覧表A'!K24&amp;"."&amp;'申込一覧表A'!L24</f>
        <v>0.</v>
      </c>
      <c r="K20">
        <f>IF('申込一覧表A'!M24="","",'申込一覧表A'!M24)</f>
      </c>
      <c r="L20">
        <f t="shared" si="1"/>
      </c>
      <c r="M20" s="48">
        <f>IF('申込一覧表A'!N24="","",'申込一覧表A'!N24)</f>
      </c>
      <c r="N20" s="48" t="str">
        <f>'申込一覧表A'!P24*60+'申込一覧表A'!Q24&amp;"."&amp;'申込一覧表A'!R24</f>
        <v>0.</v>
      </c>
      <c r="O20">
        <f>IF('申込一覧表A'!S24="","",'申込一覧表A'!S24)</f>
      </c>
      <c r="P20">
        <f t="shared" si="2"/>
      </c>
      <c r="Q20" s="48">
        <f>IF('申込一覧表A'!T24="","",'申込一覧表A'!T24)</f>
      </c>
      <c r="R20" s="48" t="str">
        <f>'申込一覧表A'!V24*60+'申込一覧表A'!W24&amp;"."&amp;'申込一覧表A'!X24</f>
        <v>0.</v>
      </c>
      <c r="S20">
        <f>IF('申込一覧表A'!Y24="","",'申込一覧表A'!Y24)</f>
      </c>
      <c r="T20">
        <f t="shared" si="3"/>
      </c>
      <c r="U20" s="48">
        <f>IF('申込一覧表A'!AB24="","",'申込一覧表A'!AB24)</f>
      </c>
      <c r="V20" s="48" t="str">
        <f>'申込一覧表A'!AD24*60+'申込一覧表A'!AE24&amp;"."&amp;'申込一覧表A'!AF24</f>
        <v>0.</v>
      </c>
      <c r="W20" s="48"/>
      <c r="X20" t="str">
        <f t="shared" si="6"/>
        <v>  </v>
      </c>
      <c r="Y20" s="48">
        <f>IF('申込一覧表A'!AG24="","",'申込一覧表A'!AG24)</f>
      </c>
      <c r="Z20" s="48" t="str">
        <f>'申込一覧表A'!AI24*60+'申込一覧表A'!AJ24&amp;"."&amp;'申込一覧表A'!AK24</f>
        <v>0.</v>
      </c>
      <c r="AA20" s="48"/>
      <c r="AB20" t="str">
        <f t="shared" si="0"/>
        <v>  </v>
      </c>
      <c r="AR20" s="48"/>
      <c r="AU20" s="48"/>
    </row>
    <row r="21" spans="1:47" ht="17.25">
      <c r="A21">
        <f>IF('申込一覧表A'!B25="","",'申込一覧表A'!B25)</f>
      </c>
      <c r="B21">
        <f>IF('申込一覧表A'!B25="","",'申込一覧表A'!$C$1)</f>
      </c>
      <c r="C21">
        <f>IF('申込一覧表A'!C25="","",'申込一覧表A'!C25)</f>
      </c>
      <c r="D21">
        <f>IF('申込一覧表A'!D25="","",'申込一覧表A'!D25)</f>
      </c>
      <c r="E21">
        <f>IF('申込一覧表A'!E25="","",'申込一覧表A'!E25)</f>
      </c>
      <c r="F21">
        <f>IF('申込一覧表A'!G25="","",'申込一覧表A'!G25)</f>
      </c>
      <c r="G21">
        <f>IF('申込一覧表A'!F25="","",'申込一覧表A'!F25)</f>
      </c>
      <c r="H21">
        <f>IF('申込一覧表A'!B25="","",LEFT('申込一覧表A'!$C$1,2))</f>
      </c>
      <c r="I21" s="48">
        <f>IF('申込一覧表A'!H25="","",'申込一覧表A'!H25)</f>
      </c>
      <c r="J21" s="48" t="str">
        <f>'申込一覧表A'!J25*60+'申込一覧表A'!K25&amp;"."&amp;'申込一覧表A'!L25</f>
        <v>0.</v>
      </c>
      <c r="K21">
        <f>IF('申込一覧表A'!M25="","",'申込一覧表A'!M25)</f>
      </c>
      <c r="L21">
        <f t="shared" si="1"/>
      </c>
      <c r="M21" s="48">
        <f>IF('申込一覧表A'!N25="","",'申込一覧表A'!N25)</f>
      </c>
      <c r="N21" s="48" t="str">
        <f>'申込一覧表A'!P25*60+'申込一覧表A'!Q25&amp;"."&amp;'申込一覧表A'!R25</f>
        <v>0.</v>
      </c>
      <c r="O21">
        <f>IF('申込一覧表A'!S25="","",'申込一覧表A'!S25)</f>
      </c>
      <c r="P21">
        <f t="shared" si="2"/>
      </c>
      <c r="Q21" s="48">
        <f>IF('申込一覧表A'!T25="","",'申込一覧表A'!T25)</f>
      </c>
      <c r="R21" s="48" t="str">
        <f>'申込一覧表A'!V25*60+'申込一覧表A'!W25&amp;"."&amp;'申込一覧表A'!X25</f>
        <v>0.</v>
      </c>
      <c r="S21">
        <f>IF('申込一覧表A'!Y25="","",'申込一覧表A'!Y25)</f>
      </c>
      <c r="T21">
        <f t="shared" si="3"/>
      </c>
      <c r="U21" s="48">
        <f>IF('申込一覧表A'!AB25="","",'申込一覧表A'!AB25)</f>
      </c>
      <c r="V21" s="48" t="str">
        <f>'申込一覧表A'!AD25*60+'申込一覧表A'!AE25&amp;"."&amp;'申込一覧表A'!AF25</f>
        <v>0.</v>
      </c>
      <c r="W21" s="48"/>
      <c r="X21" t="str">
        <f t="shared" si="6"/>
        <v>  </v>
      </c>
      <c r="Y21" s="48">
        <f>IF('申込一覧表A'!AG25="","",'申込一覧表A'!AG25)</f>
      </c>
      <c r="Z21" s="48" t="str">
        <f>'申込一覧表A'!AI25*60+'申込一覧表A'!AJ25&amp;"."&amp;'申込一覧表A'!AK25</f>
        <v>0.</v>
      </c>
      <c r="AA21" s="48"/>
      <c r="AB21" t="str">
        <f t="shared" si="0"/>
        <v>  </v>
      </c>
      <c r="AR21" s="48"/>
      <c r="AU21" s="48"/>
    </row>
    <row r="22" spans="1:47" ht="17.25">
      <c r="A22">
        <f>IF('申込一覧表A'!B26="","",'申込一覧表A'!B26)</f>
      </c>
      <c r="B22">
        <f>IF('申込一覧表A'!B26="","",'申込一覧表A'!$C$1)</f>
      </c>
      <c r="C22">
        <f>IF('申込一覧表A'!C26="","",'申込一覧表A'!C26)</f>
      </c>
      <c r="D22">
        <f>IF('申込一覧表A'!D26="","",'申込一覧表A'!D26)</f>
      </c>
      <c r="E22">
        <f>IF('申込一覧表A'!E26="","",'申込一覧表A'!E26)</f>
      </c>
      <c r="F22">
        <f>IF('申込一覧表A'!G26="","",'申込一覧表A'!G26)</f>
      </c>
      <c r="G22">
        <f>IF('申込一覧表A'!F26="","",'申込一覧表A'!F26)</f>
      </c>
      <c r="H22">
        <f>IF('申込一覧表A'!B26="","",LEFT('申込一覧表A'!$C$1,2))</f>
      </c>
      <c r="I22" s="48">
        <f>IF('申込一覧表A'!H26="","",'申込一覧表A'!H26)</f>
      </c>
      <c r="J22" s="48" t="str">
        <f>'申込一覧表A'!J26*60+'申込一覧表A'!K26&amp;"."&amp;'申込一覧表A'!L26</f>
        <v>0.</v>
      </c>
      <c r="K22">
        <f>IF('申込一覧表A'!M26="","",'申込一覧表A'!M26)</f>
      </c>
      <c r="L22">
        <f>IF(J22="0.",K22,J22)</f>
      </c>
      <c r="M22" s="48">
        <f>IF('申込一覧表A'!N26="","",'申込一覧表A'!N26)</f>
      </c>
      <c r="N22" s="48" t="str">
        <f>'申込一覧表A'!P26*60+'申込一覧表A'!Q26&amp;"."&amp;'申込一覧表A'!R26</f>
        <v>0.</v>
      </c>
      <c r="O22">
        <f>IF('申込一覧表A'!S26="","",'申込一覧表A'!S26)</f>
      </c>
      <c r="P22">
        <f>IF(N22="0.",O22,N22)</f>
      </c>
      <c r="Q22" s="48">
        <f>IF('申込一覧表A'!T26="","",'申込一覧表A'!T26)</f>
      </c>
      <c r="R22" s="48" t="str">
        <f>'申込一覧表A'!V26*60+'申込一覧表A'!W26&amp;"."&amp;'申込一覧表A'!X26</f>
        <v>0.</v>
      </c>
      <c r="S22">
        <f>IF('申込一覧表A'!Y26="","",'申込一覧表A'!Y26)</f>
      </c>
      <c r="T22">
        <f>IF(R22="0.",S22,R22)</f>
      </c>
      <c r="U22" s="48">
        <f>IF('申込一覧表A'!AB26="","",'申込一覧表A'!AB26)</f>
      </c>
      <c r="V22" s="48" t="str">
        <f>'申込一覧表A'!AD26*60+'申込一覧表A'!AE26&amp;"."&amp;'申込一覧表A'!AF26</f>
        <v>0.</v>
      </c>
      <c r="W22" s="48"/>
      <c r="X22" t="str">
        <f>IF(V22="0.","  ",V22)</f>
        <v>  </v>
      </c>
      <c r="Y22" s="48">
        <f>IF('申込一覧表A'!AG26="","",'申込一覧表A'!AG26)</f>
      </c>
      <c r="Z22" s="48" t="str">
        <f>'申込一覧表A'!AI26*60+'申込一覧表A'!AJ26&amp;"."&amp;'申込一覧表A'!AK26</f>
        <v>0.</v>
      </c>
      <c r="AA22" s="48"/>
      <c r="AB22" t="str">
        <f>IF(Z22="0.","  ",Z22)</f>
        <v>  </v>
      </c>
      <c r="AR22" s="48"/>
      <c r="AU22" s="48"/>
    </row>
    <row r="23" spans="1:47" ht="17.25">
      <c r="A23">
        <f>IF('申込一覧表A'!B27="","",'申込一覧表A'!B27)</f>
      </c>
      <c r="B23">
        <f>IF('申込一覧表A'!B27="","",'申込一覧表A'!$C$1)</f>
      </c>
      <c r="C23">
        <f>IF('申込一覧表A'!C27="","",'申込一覧表A'!C27)</f>
      </c>
      <c r="D23">
        <f>IF('申込一覧表A'!D27="","",'申込一覧表A'!D27)</f>
      </c>
      <c r="E23">
        <f>IF('申込一覧表A'!E27="","",'申込一覧表A'!E27)</f>
      </c>
      <c r="F23">
        <f>IF('申込一覧表A'!G27="","",'申込一覧表A'!G27)</f>
      </c>
      <c r="G23">
        <f>IF('申込一覧表A'!F27="","",'申込一覧表A'!F27)</f>
      </c>
      <c r="H23">
        <f>IF('申込一覧表A'!B27="","",LEFT('申込一覧表A'!$C$1,2))</f>
      </c>
      <c r="I23" s="48">
        <f>IF('申込一覧表A'!H27="","",'申込一覧表A'!H27)</f>
      </c>
      <c r="J23" s="48" t="str">
        <f>'申込一覧表A'!J27*60+'申込一覧表A'!K27&amp;"."&amp;'申込一覧表A'!L27</f>
        <v>0.</v>
      </c>
      <c r="K23">
        <f>IF('申込一覧表A'!M27="","",'申込一覧表A'!M27)</f>
      </c>
      <c r="L23">
        <f>IF(J23="0.",K23,J23)</f>
      </c>
      <c r="M23" s="48">
        <f>IF('申込一覧表A'!N27="","",'申込一覧表A'!N27)</f>
      </c>
      <c r="N23" s="48" t="str">
        <f>'申込一覧表A'!P27*60+'申込一覧表A'!Q27&amp;"."&amp;'申込一覧表A'!R27</f>
        <v>0.</v>
      </c>
      <c r="O23">
        <f>IF('申込一覧表A'!S27="","",'申込一覧表A'!S27)</f>
      </c>
      <c r="P23">
        <f>IF(N23="0.",O23,N23)</f>
      </c>
      <c r="Q23" s="48">
        <f>IF('申込一覧表A'!T27="","",'申込一覧表A'!T27)</f>
      </c>
      <c r="R23" s="48" t="str">
        <f>'申込一覧表A'!V27*60+'申込一覧表A'!W27&amp;"."&amp;'申込一覧表A'!X27</f>
        <v>0.</v>
      </c>
      <c r="S23">
        <f>IF('申込一覧表A'!Y27="","",'申込一覧表A'!Y27)</f>
      </c>
      <c r="T23">
        <f>IF(R23="0.",S23,R23)</f>
      </c>
      <c r="U23" s="48">
        <f>IF('申込一覧表A'!AB27="","",'申込一覧表A'!AB27)</f>
      </c>
      <c r="V23" s="48" t="str">
        <f>'申込一覧表A'!AD27*60+'申込一覧表A'!AE27&amp;"."&amp;'申込一覧表A'!AF27</f>
        <v>0.</v>
      </c>
      <c r="W23" s="48"/>
      <c r="X23" t="str">
        <f>IF(V23="0.","  ",V23)</f>
        <v>  </v>
      </c>
      <c r="Y23" s="48">
        <f>IF('申込一覧表A'!AG27="","",'申込一覧表A'!AG27)</f>
      </c>
      <c r="Z23" s="48" t="str">
        <f>'申込一覧表A'!AI27*60+'申込一覧表A'!AJ27&amp;"."&amp;'申込一覧表A'!AK27</f>
        <v>0.</v>
      </c>
      <c r="AA23" s="48"/>
      <c r="AB23" t="str">
        <f>IF(Z23="0.","  ",Z23)</f>
        <v>  </v>
      </c>
      <c r="AR23" s="48"/>
      <c r="AU23" s="48"/>
    </row>
    <row r="24" spans="1:47" ht="17.25">
      <c r="A24">
        <f>IF('申込一覧表A'!B28="","",'申込一覧表A'!B28)</f>
      </c>
      <c r="B24">
        <f>IF('申込一覧表A'!B28="","",'申込一覧表A'!$C$1)</f>
      </c>
      <c r="C24">
        <f>IF('申込一覧表A'!C28="","",'申込一覧表A'!C28)</f>
      </c>
      <c r="D24">
        <f>IF('申込一覧表A'!D28="","",'申込一覧表A'!D28)</f>
      </c>
      <c r="E24">
        <f>IF('申込一覧表A'!E28="","",'申込一覧表A'!E28)</f>
      </c>
      <c r="F24">
        <f>IF('申込一覧表A'!G28="","",'申込一覧表A'!G28)</f>
      </c>
      <c r="G24">
        <f>IF('申込一覧表A'!F28="","",'申込一覧表A'!F28)</f>
      </c>
      <c r="H24">
        <f>IF('申込一覧表A'!B28="","",LEFT('申込一覧表A'!$C$1,2))</f>
      </c>
      <c r="I24" s="48">
        <f>IF('申込一覧表A'!H28="","",'申込一覧表A'!H28)</f>
      </c>
      <c r="J24" s="48" t="str">
        <f>'申込一覧表A'!J28*60+'申込一覧表A'!K28&amp;"."&amp;'申込一覧表A'!L28</f>
        <v>0.</v>
      </c>
      <c r="K24">
        <f>IF('申込一覧表A'!M28="","",'申込一覧表A'!M28)</f>
      </c>
      <c r="L24">
        <f>IF(J24="0.",K24,J24)</f>
      </c>
      <c r="M24" s="48">
        <f>IF('申込一覧表A'!N28="","",'申込一覧表A'!N28)</f>
      </c>
      <c r="N24" s="48" t="str">
        <f>'申込一覧表A'!P28*60+'申込一覧表A'!Q28&amp;"."&amp;'申込一覧表A'!R28</f>
        <v>0.</v>
      </c>
      <c r="O24">
        <f>IF('申込一覧表A'!S28="","",'申込一覧表A'!S28)</f>
      </c>
      <c r="P24">
        <f>IF(N24="0.",O24,N24)</f>
      </c>
      <c r="Q24" s="48">
        <f>IF('申込一覧表A'!T28="","",'申込一覧表A'!T28)</f>
      </c>
      <c r="R24" s="48" t="str">
        <f>'申込一覧表A'!V28*60+'申込一覧表A'!W28&amp;"."&amp;'申込一覧表A'!X28</f>
        <v>0.</v>
      </c>
      <c r="S24">
        <f>IF('申込一覧表A'!Y28="","",'申込一覧表A'!Y28)</f>
      </c>
      <c r="T24">
        <f>IF(R24="0.",S24,R24)</f>
      </c>
      <c r="U24" s="48">
        <f>IF('申込一覧表A'!AB28="","",'申込一覧表A'!AB28)</f>
      </c>
      <c r="V24" s="48" t="str">
        <f>'申込一覧表A'!AD28*60+'申込一覧表A'!AE28&amp;"."&amp;'申込一覧表A'!AF28</f>
        <v>0.</v>
      </c>
      <c r="W24" s="48"/>
      <c r="X24" t="str">
        <f>IF(V24="0.","  ",V24)</f>
        <v>  </v>
      </c>
      <c r="Y24" s="48">
        <f>IF('申込一覧表A'!AG28="","",'申込一覧表A'!AG28)</f>
      </c>
      <c r="Z24" s="48" t="str">
        <f>'申込一覧表A'!AI28*60+'申込一覧表A'!AJ28&amp;"."&amp;'申込一覧表A'!AK28</f>
        <v>0.</v>
      </c>
      <c r="AA24" s="48"/>
      <c r="AB24" t="str">
        <f>IF(Z24="0.","  ",Z24)</f>
        <v>  </v>
      </c>
      <c r="AR24" s="48"/>
      <c r="AU24" s="48"/>
    </row>
    <row r="25" spans="1:47" ht="17.25">
      <c r="A25">
        <f>IF('申込一覧表A'!B29="","",'申込一覧表A'!B29)</f>
      </c>
      <c r="B25">
        <f>IF('申込一覧表A'!B29="","",'申込一覧表A'!$C$1)</f>
      </c>
      <c r="C25">
        <f>IF('申込一覧表A'!C29="","",'申込一覧表A'!C29)</f>
      </c>
      <c r="D25">
        <f>IF('申込一覧表A'!D29="","",'申込一覧表A'!D29)</f>
      </c>
      <c r="E25">
        <f>IF('申込一覧表A'!E29="","",'申込一覧表A'!E29)</f>
      </c>
      <c r="F25">
        <f>IF('申込一覧表A'!G29="","",'申込一覧表A'!G29)</f>
      </c>
      <c r="G25">
        <f>IF('申込一覧表A'!F29="","",'申込一覧表A'!F29)</f>
      </c>
      <c r="H25">
        <f>IF('申込一覧表A'!B29="","",LEFT('申込一覧表A'!$C$1,2))</f>
      </c>
      <c r="I25" s="48">
        <f>IF('申込一覧表A'!H29="","",'申込一覧表A'!H29)</f>
      </c>
      <c r="J25" s="48" t="str">
        <f>'申込一覧表A'!J29*60+'申込一覧表A'!K29&amp;"."&amp;'申込一覧表A'!L29</f>
        <v>0.</v>
      </c>
      <c r="K25">
        <f>IF('申込一覧表A'!M29="","",'申込一覧表A'!M29)</f>
      </c>
      <c r="L25">
        <f>IF(J25="0.",K25,J25)</f>
      </c>
      <c r="M25" s="48">
        <f>IF('申込一覧表A'!N29="","",'申込一覧表A'!N29)</f>
      </c>
      <c r="N25" s="48" t="str">
        <f>'申込一覧表A'!P29*60+'申込一覧表A'!Q29&amp;"."&amp;'申込一覧表A'!R29</f>
        <v>0.</v>
      </c>
      <c r="O25">
        <f>IF('申込一覧表A'!S29="","",'申込一覧表A'!S29)</f>
      </c>
      <c r="P25">
        <f>IF(N25="0.",O25,N25)</f>
      </c>
      <c r="Q25" s="48">
        <f>IF('申込一覧表A'!T29="","",'申込一覧表A'!T29)</f>
      </c>
      <c r="R25" s="48" t="str">
        <f>'申込一覧表A'!V29*60+'申込一覧表A'!W29&amp;"."&amp;'申込一覧表A'!X29</f>
        <v>0.</v>
      </c>
      <c r="S25">
        <f>IF('申込一覧表A'!Y29="","",'申込一覧表A'!Y29)</f>
      </c>
      <c r="T25">
        <f>IF(R25="0.",S25,R25)</f>
      </c>
      <c r="U25" s="48">
        <f>IF('申込一覧表A'!AB29="","",'申込一覧表A'!AB29)</f>
      </c>
      <c r="V25" s="48" t="str">
        <f>'申込一覧表A'!AD29*60+'申込一覧表A'!AE29&amp;"."&amp;'申込一覧表A'!AF29</f>
        <v>0.</v>
      </c>
      <c r="W25" s="48"/>
      <c r="X25" t="str">
        <f>IF(V25="0.","  ",V25)</f>
        <v>  </v>
      </c>
      <c r="Y25" s="48">
        <f>IF('申込一覧表A'!AG29="","",'申込一覧表A'!AG29)</f>
      </c>
      <c r="Z25" s="48" t="str">
        <f>'申込一覧表A'!AI29*60+'申込一覧表A'!AJ29&amp;"."&amp;'申込一覧表A'!AK29</f>
        <v>0.</v>
      </c>
      <c r="AA25" s="48"/>
      <c r="AB25" t="str">
        <f>IF(Z25="0.","  ",Z25)</f>
        <v>  </v>
      </c>
      <c r="AR25" s="48"/>
      <c r="AU25" s="48"/>
    </row>
    <row r="26" spans="1:47" ht="17.25">
      <c r="A26">
        <f>IF('申込一覧表A'!B30="","",'申込一覧表A'!B30)</f>
      </c>
      <c r="B26">
        <f>IF('申込一覧表A'!B30="","",'申込一覧表A'!$C$1)</f>
      </c>
      <c r="C26">
        <f>IF('申込一覧表A'!C30="","",'申込一覧表A'!C30)</f>
      </c>
      <c r="D26">
        <f>IF('申込一覧表A'!D30="","",'申込一覧表A'!D30)</f>
      </c>
      <c r="E26">
        <f>IF('申込一覧表A'!E30="","",'申込一覧表A'!E30)</f>
      </c>
      <c r="F26">
        <f>IF('申込一覧表A'!G30="","",'申込一覧表A'!G30)</f>
      </c>
      <c r="G26">
        <f>IF('申込一覧表A'!F30="","",'申込一覧表A'!F30)</f>
      </c>
      <c r="H26">
        <f>IF('申込一覧表A'!B30="","",LEFT('申込一覧表A'!$C$1,2))</f>
      </c>
      <c r="I26" s="48">
        <f>IF('申込一覧表A'!H30="","",'申込一覧表A'!H30)</f>
      </c>
      <c r="J26" s="48" t="str">
        <f>'申込一覧表A'!J30*60+'申込一覧表A'!K30&amp;"."&amp;'申込一覧表A'!L30</f>
        <v>0.</v>
      </c>
      <c r="K26">
        <f>IF('申込一覧表A'!M30="","",'申込一覧表A'!M30)</f>
      </c>
      <c r="L26">
        <f>IF(J26="0.",K26,J26)</f>
      </c>
      <c r="M26" s="48">
        <f>IF('申込一覧表A'!N30="","",'申込一覧表A'!N30)</f>
      </c>
      <c r="N26" s="48" t="str">
        <f>'申込一覧表A'!P30*60+'申込一覧表A'!Q30&amp;"."&amp;'申込一覧表A'!R30</f>
        <v>0.</v>
      </c>
      <c r="O26">
        <f>IF('申込一覧表A'!S30="","",'申込一覧表A'!S30)</f>
      </c>
      <c r="P26">
        <f>IF(N26="0.",O26,N26)</f>
      </c>
      <c r="Q26" s="48">
        <f>IF('申込一覧表A'!T30="","",'申込一覧表A'!T30)</f>
      </c>
      <c r="R26" s="48" t="str">
        <f>'申込一覧表A'!V30*60+'申込一覧表A'!W30&amp;"."&amp;'申込一覧表A'!X30</f>
        <v>0.</v>
      </c>
      <c r="S26">
        <f>IF('申込一覧表A'!Y30="","",'申込一覧表A'!Y30)</f>
      </c>
      <c r="T26">
        <f>IF(R26="0.",S26,R26)</f>
      </c>
      <c r="U26" s="48">
        <f>IF('申込一覧表A'!AB30="","",'申込一覧表A'!AB30)</f>
      </c>
      <c r="V26" s="48" t="str">
        <f>'申込一覧表A'!AD30*60+'申込一覧表A'!AE30&amp;"."&amp;'申込一覧表A'!AF30</f>
        <v>0.</v>
      </c>
      <c r="W26" s="48"/>
      <c r="X26" t="str">
        <f>IF(V26="0.","  ",V26)</f>
        <v>  </v>
      </c>
      <c r="Y26" s="48">
        <f>IF('申込一覧表A'!AG30="","",'申込一覧表A'!AG30)</f>
      </c>
      <c r="Z26" s="48" t="str">
        <f>'申込一覧表A'!AI30*60+'申込一覧表A'!AJ30&amp;"."&amp;'申込一覧表A'!AK30</f>
        <v>0.</v>
      </c>
      <c r="AA26" s="48"/>
      <c r="AB26" t="str">
        <f>IF(Z26="0.","  ",Z26)</f>
        <v>  </v>
      </c>
      <c r="AR26" s="48"/>
      <c r="AU26" s="48"/>
    </row>
    <row r="27" spans="1:47" ht="17.25">
      <c r="A27">
        <f>IF('申込一覧表A'!B31="","",'申込一覧表A'!B31)</f>
      </c>
      <c r="B27">
        <f>IF('申込一覧表A'!B31="","",'申込一覧表A'!$C$1)</f>
      </c>
      <c r="C27">
        <f>IF('申込一覧表A'!C31="","",'申込一覧表A'!C31)</f>
      </c>
      <c r="D27">
        <f>IF('申込一覧表A'!D31="","",'申込一覧表A'!D31)</f>
      </c>
      <c r="E27">
        <f>IF('申込一覧表A'!E31="","",'申込一覧表A'!E31)</f>
      </c>
      <c r="F27">
        <f>IF('申込一覧表A'!G31="","",'申込一覧表A'!G31)</f>
      </c>
      <c r="G27">
        <f>IF('申込一覧表A'!F31="","",'申込一覧表A'!F31)</f>
      </c>
      <c r="H27">
        <f>IF('申込一覧表A'!B31="","",LEFT('申込一覧表A'!$C$1,2))</f>
      </c>
      <c r="I27" s="48">
        <f>IF('申込一覧表A'!H31="","",'申込一覧表A'!H31)</f>
      </c>
      <c r="J27" s="48" t="str">
        <f>'申込一覧表A'!J31*60+'申込一覧表A'!K31&amp;"."&amp;'申込一覧表A'!L31</f>
        <v>0.</v>
      </c>
      <c r="K27">
        <f>IF('申込一覧表A'!M31="","",'申込一覧表A'!M31)</f>
      </c>
      <c r="L27">
        <f t="shared" si="1"/>
      </c>
      <c r="M27" s="48">
        <f>IF('申込一覧表A'!N31="","",'申込一覧表A'!N31)</f>
      </c>
      <c r="N27" s="48" t="str">
        <f>'申込一覧表A'!P31*60+'申込一覧表A'!Q31&amp;"."&amp;'申込一覧表A'!R31</f>
        <v>0.</v>
      </c>
      <c r="O27">
        <f>IF('申込一覧表A'!S31="","",'申込一覧表A'!S31)</f>
      </c>
      <c r="P27">
        <f t="shared" si="2"/>
      </c>
      <c r="Q27" s="48">
        <f>IF('申込一覧表A'!T31="","",'申込一覧表A'!T31)</f>
      </c>
      <c r="R27" s="48" t="str">
        <f>'申込一覧表A'!V31*60+'申込一覧表A'!W31&amp;"."&amp;'申込一覧表A'!X31</f>
        <v>0.</v>
      </c>
      <c r="S27">
        <f>IF('申込一覧表A'!Y31="","",'申込一覧表A'!Y31)</f>
      </c>
      <c r="T27">
        <f t="shared" si="3"/>
      </c>
      <c r="U27" s="48">
        <f>IF('申込一覧表A'!AB31="","",'申込一覧表A'!AB31)</f>
      </c>
      <c r="V27" s="48" t="str">
        <f>'申込一覧表A'!AD31*60+'申込一覧表A'!AE31&amp;"."&amp;'申込一覧表A'!AF31</f>
        <v>0.</v>
      </c>
      <c r="W27" s="48"/>
      <c r="X27" t="str">
        <f t="shared" si="6"/>
        <v>  </v>
      </c>
      <c r="Y27" s="48">
        <f>IF('申込一覧表A'!AG31="","",'申込一覧表A'!AG31)</f>
      </c>
      <c r="Z27" s="48" t="str">
        <f>'申込一覧表A'!AI31*60+'申込一覧表A'!AJ31&amp;"."&amp;'申込一覧表A'!AK31</f>
        <v>0.</v>
      </c>
      <c r="AA27" s="48"/>
      <c r="AB27" t="str">
        <f t="shared" si="0"/>
        <v>  </v>
      </c>
      <c r="AR27" s="48"/>
      <c r="AU27" s="48"/>
    </row>
    <row r="28" spans="1:47" ht="17.25">
      <c r="A28">
        <f>IF('申込一覧表A'!B32="","",'申込一覧表A'!B32)</f>
      </c>
      <c r="B28">
        <f>IF('申込一覧表A'!B32="","",'申込一覧表A'!$C$1)</f>
      </c>
      <c r="C28">
        <f>IF('申込一覧表A'!C32="","",'申込一覧表A'!C32)</f>
      </c>
      <c r="D28">
        <f>IF('申込一覧表A'!D32="","",'申込一覧表A'!D32)</f>
      </c>
      <c r="E28">
        <f>IF('申込一覧表A'!E32="","",'申込一覧表A'!E32)</f>
      </c>
      <c r="F28">
        <f>IF('申込一覧表A'!G32="","",'申込一覧表A'!G32)</f>
      </c>
      <c r="G28">
        <f>IF('申込一覧表A'!F32="","",'申込一覧表A'!F32)</f>
      </c>
      <c r="H28">
        <f>IF('申込一覧表A'!B32="","",LEFT('申込一覧表A'!$C$1,2))</f>
      </c>
      <c r="I28" s="48">
        <f>IF('申込一覧表A'!H32="","",'申込一覧表A'!H32)</f>
      </c>
      <c r="J28" s="48" t="str">
        <f>'申込一覧表A'!J32*60+'申込一覧表A'!K32&amp;"."&amp;'申込一覧表A'!L32</f>
        <v>0.</v>
      </c>
      <c r="K28">
        <f>IF('申込一覧表A'!M32="","",'申込一覧表A'!M32)</f>
      </c>
      <c r="L28">
        <f t="shared" si="1"/>
      </c>
      <c r="M28" s="48">
        <f>IF('申込一覧表A'!N32="","",'申込一覧表A'!N32)</f>
      </c>
      <c r="N28" s="48" t="str">
        <f>'申込一覧表A'!P32*60+'申込一覧表A'!Q32&amp;"."&amp;'申込一覧表A'!R32</f>
        <v>0.</v>
      </c>
      <c r="O28">
        <f>IF('申込一覧表A'!S32="","",'申込一覧表A'!S32)</f>
      </c>
      <c r="P28">
        <f t="shared" si="2"/>
      </c>
      <c r="Q28" s="48">
        <f>IF('申込一覧表A'!T32="","",'申込一覧表A'!T32)</f>
      </c>
      <c r="R28" s="48" t="str">
        <f>'申込一覧表A'!V32*60+'申込一覧表A'!W32&amp;"."&amp;'申込一覧表A'!X32</f>
        <v>0.</v>
      </c>
      <c r="S28">
        <f>IF('申込一覧表A'!Y32="","",'申込一覧表A'!Y32)</f>
      </c>
      <c r="T28">
        <f t="shared" si="3"/>
      </c>
      <c r="U28" s="48">
        <f>IF('申込一覧表A'!AB32="","",'申込一覧表A'!AB32)</f>
      </c>
      <c r="V28" s="48" t="str">
        <f>'申込一覧表A'!AD32*60+'申込一覧表A'!AE32&amp;"."&amp;'申込一覧表A'!AF32</f>
        <v>0.</v>
      </c>
      <c r="W28" s="48"/>
      <c r="X28" t="str">
        <f t="shared" si="6"/>
        <v>  </v>
      </c>
      <c r="Y28" s="48">
        <f>IF('申込一覧表A'!AG32="","",'申込一覧表A'!AG32)</f>
      </c>
      <c r="Z28" s="48" t="str">
        <f>'申込一覧表A'!AI32*60+'申込一覧表A'!AJ32&amp;"."&amp;'申込一覧表A'!AK32</f>
        <v>0.</v>
      </c>
      <c r="AA28" s="48"/>
      <c r="AB28" t="str">
        <f t="shared" si="0"/>
        <v>  </v>
      </c>
      <c r="AR28" s="48"/>
      <c r="AU28" s="48"/>
    </row>
    <row r="29" spans="1:47" ht="17.25">
      <c r="A29">
        <f>IF('申込一覧表A'!B33="","",'申込一覧表A'!B33)</f>
      </c>
      <c r="B29">
        <f>IF('申込一覧表A'!B33="","",'申込一覧表A'!$C$1)</f>
      </c>
      <c r="C29">
        <f>IF('申込一覧表A'!C33="","",'申込一覧表A'!C33)</f>
      </c>
      <c r="D29">
        <f>IF('申込一覧表A'!D33="","",'申込一覧表A'!D33)</f>
      </c>
      <c r="E29">
        <f>IF('申込一覧表A'!E33="","",'申込一覧表A'!E33)</f>
      </c>
      <c r="F29">
        <f>IF('申込一覧表A'!G33="","",'申込一覧表A'!G33)</f>
      </c>
      <c r="G29">
        <f>IF('申込一覧表A'!F33="","",'申込一覧表A'!F33)</f>
      </c>
      <c r="H29">
        <f>IF('申込一覧表A'!B33="","",LEFT('申込一覧表A'!$C$1,2))</f>
      </c>
      <c r="I29" s="48">
        <f>IF('申込一覧表A'!H33="","",'申込一覧表A'!H33)</f>
      </c>
      <c r="J29" s="48" t="str">
        <f>'申込一覧表A'!J33*60+'申込一覧表A'!K33&amp;"."&amp;'申込一覧表A'!L33</f>
        <v>0.</v>
      </c>
      <c r="K29">
        <f>IF('申込一覧表A'!M33="","",'申込一覧表A'!M33)</f>
      </c>
      <c r="L29">
        <f t="shared" si="1"/>
      </c>
      <c r="M29" s="48">
        <f>IF('申込一覧表A'!N33="","",'申込一覧表A'!N33)</f>
      </c>
      <c r="N29" s="48" t="str">
        <f>'申込一覧表A'!P33*60+'申込一覧表A'!Q33&amp;"."&amp;'申込一覧表A'!R33</f>
        <v>0.</v>
      </c>
      <c r="O29">
        <f>IF('申込一覧表A'!S33="","",'申込一覧表A'!S33)</f>
      </c>
      <c r="P29">
        <f t="shared" si="2"/>
      </c>
      <c r="Q29" s="48">
        <f>IF('申込一覧表A'!T33="","",'申込一覧表A'!T33)</f>
      </c>
      <c r="R29" s="48" t="str">
        <f>'申込一覧表A'!V33*60+'申込一覧表A'!W33&amp;"."&amp;'申込一覧表A'!X33</f>
        <v>0.</v>
      </c>
      <c r="S29">
        <f>IF('申込一覧表A'!Y33="","",'申込一覧表A'!Y33)</f>
      </c>
      <c r="T29">
        <f t="shared" si="3"/>
      </c>
      <c r="U29" s="48">
        <f>IF('申込一覧表A'!AB33="","",'申込一覧表A'!AB33)</f>
      </c>
      <c r="V29" s="48" t="str">
        <f>'申込一覧表A'!AD33*60+'申込一覧表A'!AE33&amp;"."&amp;'申込一覧表A'!AF33</f>
        <v>0.</v>
      </c>
      <c r="W29" s="48"/>
      <c r="X29" t="str">
        <f t="shared" si="6"/>
        <v>  </v>
      </c>
      <c r="Y29" s="48">
        <f>IF('申込一覧表A'!AG33="","",'申込一覧表A'!AG33)</f>
      </c>
      <c r="Z29" s="48" t="str">
        <f>'申込一覧表A'!AI33*60+'申込一覧表A'!AJ33&amp;"."&amp;'申込一覧表A'!AK33</f>
        <v>0.</v>
      </c>
      <c r="AA29" s="48"/>
      <c r="AB29" t="str">
        <f t="shared" si="0"/>
        <v>  </v>
      </c>
      <c r="AR29" s="48"/>
      <c r="AU29" s="48"/>
    </row>
    <row r="30" spans="1:47" ht="17.25">
      <c r="A30">
        <f>IF('申込一覧表A'!B34="","",'申込一覧表A'!B34)</f>
      </c>
      <c r="B30">
        <f>IF('申込一覧表A'!B34="","",'申込一覧表A'!$C$1)</f>
      </c>
      <c r="C30">
        <f>IF('申込一覧表A'!C34="","",'申込一覧表A'!C34)</f>
      </c>
      <c r="D30">
        <f>IF('申込一覧表A'!D34="","",'申込一覧表A'!D34)</f>
      </c>
      <c r="E30">
        <f>IF('申込一覧表A'!E34="","",'申込一覧表A'!E34)</f>
      </c>
      <c r="F30">
        <f>IF('申込一覧表A'!G34="","",'申込一覧表A'!G34)</f>
      </c>
      <c r="G30">
        <f>IF('申込一覧表A'!F34="","",'申込一覧表A'!F34)</f>
      </c>
      <c r="H30">
        <f>IF('申込一覧表A'!B34="","",LEFT('申込一覧表A'!$C$1,2))</f>
      </c>
      <c r="I30" s="48">
        <f>IF('申込一覧表A'!H34="","",'申込一覧表A'!H34)</f>
      </c>
      <c r="J30" s="48" t="str">
        <f>'申込一覧表A'!J34*60+'申込一覧表A'!K34&amp;"."&amp;'申込一覧表A'!L34</f>
        <v>0.</v>
      </c>
      <c r="K30">
        <f>IF('申込一覧表A'!M34="","",'申込一覧表A'!M34)</f>
      </c>
      <c r="L30">
        <f t="shared" si="1"/>
      </c>
      <c r="M30" s="48">
        <f>IF('申込一覧表A'!N34="","",'申込一覧表A'!N34)</f>
      </c>
      <c r="N30" s="48" t="str">
        <f>'申込一覧表A'!P34*60+'申込一覧表A'!Q34&amp;"."&amp;'申込一覧表A'!R34</f>
        <v>0.</v>
      </c>
      <c r="O30">
        <f>IF('申込一覧表A'!S34="","",'申込一覧表A'!S34)</f>
      </c>
      <c r="P30">
        <f t="shared" si="2"/>
      </c>
      <c r="Q30" s="48">
        <f>IF('申込一覧表A'!T34="","",'申込一覧表A'!T34)</f>
      </c>
      <c r="R30" s="48" t="str">
        <f>'申込一覧表A'!V34*60+'申込一覧表A'!W34&amp;"."&amp;'申込一覧表A'!X34</f>
        <v>0.</v>
      </c>
      <c r="S30">
        <f>IF('申込一覧表A'!Y34="","",'申込一覧表A'!Y34)</f>
      </c>
      <c r="T30">
        <f t="shared" si="3"/>
      </c>
      <c r="U30" s="48">
        <f>IF('申込一覧表A'!AB34="","",'申込一覧表A'!AB34)</f>
      </c>
      <c r="V30" s="48" t="str">
        <f>'申込一覧表A'!AD34*60+'申込一覧表A'!AE34&amp;"."&amp;'申込一覧表A'!AF34</f>
        <v>0.</v>
      </c>
      <c r="W30" s="48"/>
      <c r="X30" t="str">
        <f t="shared" si="6"/>
        <v>  </v>
      </c>
      <c r="Y30" s="48">
        <f>IF('申込一覧表A'!AG34="","",'申込一覧表A'!AG34)</f>
      </c>
      <c r="Z30" s="48" t="str">
        <f>'申込一覧表A'!AI34*60+'申込一覧表A'!AJ34&amp;"."&amp;'申込一覧表A'!AK34</f>
        <v>0.</v>
      </c>
      <c r="AA30" s="48"/>
      <c r="AB30" t="str">
        <f t="shared" si="0"/>
        <v>  </v>
      </c>
      <c r="AR30" s="48"/>
      <c r="AU30" s="48"/>
    </row>
    <row r="31" spans="1:47" ht="17.25">
      <c r="A31">
        <f>IF('申込一覧表A'!B35="","",'申込一覧表A'!B35)</f>
      </c>
      <c r="B31">
        <f>IF('申込一覧表A'!B35="","",'申込一覧表A'!$C$1)</f>
      </c>
      <c r="C31">
        <f>IF('申込一覧表A'!C35="","",'申込一覧表A'!C35)</f>
      </c>
      <c r="D31">
        <f>IF('申込一覧表A'!D35="","",'申込一覧表A'!D35)</f>
      </c>
      <c r="E31">
        <f>IF('申込一覧表A'!E35="","",'申込一覧表A'!E35)</f>
      </c>
      <c r="F31">
        <f>IF('申込一覧表A'!G35="","",'申込一覧表A'!G35)</f>
      </c>
      <c r="G31">
        <f>IF('申込一覧表A'!F35="","",'申込一覧表A'!F35)</f>
      </c>
      <c r="H31">
        <f>IF('申込一覧表A'!B35="","",LEFT('申込一覧表A'!$C$1,2))</f>
      </c>
      <c r="I31" s="48">
        <f>IF('申込一覧表A'!H35="","",'申込一覧表A'!H35)</f>
      </c>
      <c r="J31" s="48" t="str">
        <f>'申込一覧表A'!J35*60+'申込一覧表A'!K35&amp;"."&amp;'申込一覧表A'!L35</f>
        <v>0.</v>
      </c>
      <c r="K31">
        <f>IF('申込一覧表A'!M35="","",'申込一覧表A'!M35)</f>
      </c>
      <c r="L31">
        <f t="shared" si="1"/>
      </c>
      <c r="M31" s="48">
        <f>IF('申込一覧表A'!N35="","",'申込一覧表A'!N35)</f>
      </c>
      <c r="N31" s="48" t="str">
        <f>'申込一覧表A'!P35*60+'申込一覧表A'!Q35&amp;"."&amp;'申込一覧表A'!R35</f>
        <v>0.</v>
      </c>
      <c r="O31">
        <f>IF('申込一覧表A'!S35="","",'申込一覧表A'!S35)</f>
      </c>
      <c r="P31">
        <f t="shared" si="2"/>
      </c>
      <c r="Q31" s="48">
        <f>IF('申込一覧表A'!T35="","",'申込一覧表A'!T35)</f>
      </c>
      <c r="R31" s="48" t="str">
        <f>'申込一覧表A'!V35*60+'申込一覧表A'!W35&amp;"."&amp;'申込一覧表A'!X35</f>
        <v>0.</v>
      </c>
      <c r="S31">
        <f>IF('申込一覧表A'!Y35="","",'申込一覧表A'!Y35)</f>
      </c>
      <c r="T31">
        <f t="shared" si="3"/>
      </c>
      <c r="U31" s="48">
        <f>IF('申込一覧表A'!AB35="","",'申込一覧表A'!AB35)</f>
      </c>
      <c r="V31" s="48" t="str">
        <f>'申込一覧表A'!AD35*60+'申込一覧表A'!AE35&amp;"."&amp;'申込一覧表A'!AF35</f>
        <v>0.</v>
      </c>
      <c r="W31" s="48"/>
      <c r="X31" t="str">
        <f t="shared" si="6"/>
        <v>  </v>
      </c>
      <c r="Y31" s="48">
        <f>IF('申込一覧表A'!AG35="","",'申込一覧表A'!AG35)</f>
      </c>
      <c r="Z31" s="48" t="str">
        <f>'申込一覧表A'!AI35*60+'申込一覧表A'!AJ35&amp;"."&amp;'申込一覧表A'!AK35</f>
        <v>0.</v>
      </c>
      <c r="AA31" s="48"/>
      <c r="AB31" t="str">
        <f t="shared" si="0"/>
        <v>  </v>
      </c>
      <c r="AR31" s="48"/>
      <c r="AU31" s="48"/>
    </row>
    <row r="32" spans="1:47" ht="17.25">
      <c r="A32">
        <f>IF('申込一覧表A'!B46="","",'申込一覧表A'!B46)</f>
      </c>
      <c r="B32">
        <f>IF('申込一覧表A'!B46="","",'申込一覧表A'!$C$1)</f>
      </c>
      <c r="C32">
        <f>IF('申込一覧表A'!C46="","",'申込一覧表A'!C46)</f>
      </c>
      <c r="D32">
        <f>IF('申込一覧表A'!D46="","",'申込一覧表A'!D46)</f>
      </c>
      <c r="E32">
        <f>IF('申込一覧表A'!E36="","",'申込一覧表A'!E36)</f>
      </c>
      <c r="F32">
        <f>IF('申込一覧表A'!G46="","",'申込一覧表A'!G46)</f>
      </c>
      <c r="G32">
        <f>IF('申込一覧表A'!F46="","",'申込一覧表A'!F46)</f>
      </c>
      <c r="H32">
        <f>IF('申込一覧表A'!B46="","",LEFT('申込一覧表A'!$C$1,2))</f>
      </c>
      <c r="I32" s="48">
        <f>IF('申込一覧表A'!H46="","",'申込一覧表A'!H46)</f>
      </c>
      <c r="J32" s="48" t="str">
        <f>'申込一覧表A'!J46*60+'申込一覧表A'!K46&amp;"."&amp;'申込一覧表A'!L46</f>
        <v>0.</v>
      </c>
      <c r="K32">
        <f>IF('申込一覧表A'!M46="","",'申込一覧表A'!M46)</f>
      </c>
      <c r="L32">
        <f t="shared" si="1"/>
      </c>
      <c r="M32" s="48">
        <f>IF('申込一覧表A'!N46="","",'申込一覧表A'!N46)</f>
      </c>
      <c r="N32" s="48" t="str">
        <f>'申込一覧表A'!P46*60+'申込一覧表A'!Q46&amp;"."&amp;'申込一覧表A'!R46</f>
        <v>0.</v>
      </c>
      <c r="O32">
        <f>IF('申込一覧表A'!S46="","",'申込一覧表A'!S46)</f>
      </c>
      <c r="P32">
        <f t="shared" si="2"/>
      </c>
      <c r="Q32" s="48">
        <f>IF('申込一覧表A'!T46="","",'申込一覧表A'!T46)</f>
      </c>
      <c r="R32" s="48" t="str">
        <f>'申込一覧表A'!V46*60+'申込一覧表A'!W46&amp;"."&amp;'申込一覧表A'!X46</f>
        <v>0.</v>
      </c>
      <c r="S32">
        <f>IF('申込一覧表A'!Y46="","",'申込一覧表A'!Y46)</f>
      </c>
      <c r="T32">
        <f t="shared" si="3"/>
      </c>
      <c r="U32" s="48">
        <f>IF('申込一覧表A'!AB46="","",'申込一覧表A'!AB46)</f>
      </c>
      <c r="V32" s="48" t="str">
        <f>'申込一覧表A'!AD46*60+'申込一覧表A'!AE46&amp;"."&amp;'申込一覧表A'!AF46</f>
        <v>0.</v>
      </c>
      <c r="W32" s="48"/>
      <c r="X32" t="str">
        <f t="shared" si="6"/>
        <v>  </v>
      </c>
      <c r="Y32" s="48">
        <f>IF('申込一覧表A'!AG46="","",'申込一覧表A'!AG46)</f>
      </c>
      <c r="Z32" s="48" t="str">
        <f>'申込一覧表A'!AI46*60+'申込一覧表A'!AJ46&amp;"."&amp;'申込一覧表A'!AK46</f>
        <v>0.</v>
      </c>
      <c r="AA32" s="48"/>
      <c r="AB32" t="str">
        <f t="shared" si="0"/>
        <v>  </v>
      </c>
      <c r="AR32" s="48"/>
      <c r="AU32" s="48"/>
    </row>
    <row r="33" spans="1:47" ht="17.25">
      <c r="A33">
        <f>IF('申込一覧表A'!B47="","",'申込一覧表A'!B47)</f>
      </c>
      <c r="B33">
        <f>IF('申込一覧表A'!B47="","",'申込一覧表A'!$C$1)</f>
      </c>
      <c r="C33">
        <f>IF('申込一覧表A'!C47="","",'申込一覧表A'!C47)</f>
      </c>
      <c r="D33">
        <f>IF('申込一覧表A'!D47="","",'申込一覧表A'!D47)</f>
      </c>
      <c r="E33">
        <f>IF('申込一覧表A'!E37="","",'申込一覧表A'!E37)</f>
      </c>
      <c r="F33">
        <f>IF('申込一覧表A'!G47="","",'申込一覧表A'!G47)</f>
      </c>
      <c r="G33">
        <f>IF('申込一覧表A'!F47="","",'申込一覧表A'!F47)</f>
      </c>
      <c r="H33">
        <f>IF('申込一覧表A'!B47="","",LEFT('申込一覧表A'!$C$1,2))</f>
      </c>
      <c r="I33" s="48">
        <f>IF('申込一覧表A'!H47="","",'申込一覧表A'!H47)</f>
      </c>
      <c r="J33" s="48" t="str">
        <f>'申込一覧表A'!J47*60+'申込一覧表A'!K47&amp;"."&amp;'申込一覧表A'!L47</f>
        <v>0.</v>
      </c>
      <c r="K33">
        <f>IF('申込一覧表A'!M47="","",'申込一覧表A'!M47)</f>
      </c>
      <c r="L33">
        <f t="shared" si="1"/>
      </c>
      <c r="M33" s="48">
        <f>IF('申込一覧表A'!N47="","",'申込一覧表A'!N47)</f>
      </c>
      <c r="N33" s="48" t="str">
        <f>'申込一覧表A'!P47*60+'申込一覧表A'!Q47&amp;"."&amp;'申込一覧表A'!R47</f>
        <v>0.</v>
      </c>
      <c r="O33">
        <f>IF('申込一覧表A'!S47="","",'申込一覧表A'!S47)</f>
      </c>
      <c r="P33">
        <f t="shared" si="2"/>
      </c>
      <c r="Q33" s="48">
        <f>IF('申込一覧表A'!T47="","",'申込一覧表A'!T47)</f>
      </c>
      <c r="R33" s="48" t="str">
        <f>'申込一覧表A'!V47*60+'申込一覧表A'!W47&amp;"."&amp;'申込一覧表A'!X47</f>
        <v>0.</v>
      </c>
      <c r="S33">
        <f>IF('申込一覧表A'!Y47="","",'申込一覧表A'!Y47)</f>
      </c>
      <c r="T33">
        <f t="shared" si="3"/>
      </c>
      <c r="U33" s="48">
        <f>IF('申込一覧表A'!AB47="","",'申込一覧表A'!AB47)</f>
      </c>
      <c r="V33" s="48" t="str">
        <f>'申込一覧表A'!AD47*60+'申込一覧表A'!AE47&amp;"."&amp;'申込一覧表A'!AF47</f>
        <v>0.</v>
      </c>
      <c r="W33" s="48"/>
      <c r="X33" t="str">
        <f t="shared" si="6"/>
        <v>  </v>
      </c>
      <c r="Y33" s="48">
        <f>IF('申込一覧表A'!AG47="","",'申込一覧表A'!AG47)</f>
      </c>
      <c r="Z33" s="48" t="str">
        <f>'申込一覧表A'!AI47*60+'申込一覧表A'!AJ47&amp;"."&amp;'申込一覧表A'!AK47</f>
        <v>0.</v>
      </c>
      <c r="AA33" s="48"/>
      <c r="AB33" t="str">
        <f t="shared" si="0"/>
        <v>  </v>
      </c>
      <c r="AR33" s="48"/>
      <c r="AU33" s="48"/>
    </row>
    <row r="34" spans="1:47" ht="17.25">
      <c r="A34">
        <f>IF('申込一覧表A'!B48="","",'申込一覧表A'!B48)</f>
      </c>
      <c r="B34">
        <f>IF('申込一覧表A'!B48="","",'申込一覧表A'!$C$1)</f>
      </c>
      <c r="C34">
        <f>IF('申込一覧表A'!C48="","",'申込一覧表A'!C48)</f>
      </c>
      <c r="D34">
        <f>IF('申込一覧表A'!D48="","",'申込一覧表A'!D48)</f>
      </c>
      <c r="E34">
        <f>IF('申込一覧表A'!E38="","",'申込一覧表A'!E38)</f>
      </c>
      <c r="F34">
        <f>IF('申込一覧表A'!G48="","",'申込一覧表A'!G48)</f>
      </c>
      <c r="G34">
        <f>IF('申込一覧表A'!F48="","",'申込一覧表A'!F48)</f>
      </c>
      <c r="H34">
        <f>IF('申込一覧表A'!B48="","",LEFT('申込一覧表A'!$C$1,2))</f>
      </c>
      <c r="I34" s="48">
        <f>IF('申込一覧表A'!H48="","",'申込一覧表A'!H48)</f>
      </c>
      <c r="J34" s="48" t="str">
        <f>'申込一覧表A'!J48*60+'申込一覧表A'!K48&amp;"."&amp;'申込一覧表A'!L48</f>
        <v>0.</v>
      </c>
      <c r="K34">
        <f>IF('申込一覧表A'!M48="","",'申込一覧表A'!M48)</f>
      </c>
      <c r="L34">
        <f t="shared" si="1"/>
      </c>
      <c r="M34" s="48">
        <f>IF('申込一覧表A'!N48="","",'申込一覧表A'!N48)</f>
      </c>
      <c r="N34" s="48" t="str">
        <f>'申込一覧表A'!P48*60+'申込一覧表A'!Q48&amp;"."&amp;'申込一覧表A'!R48</f>
        <v>0.</v>
      </c>
      <c r="O34">
        <f>IF('申込一覧表A'!S48="","",'申込一覧表A'!S48)</f>
      </c>
      <c r="P34">
        <f t="shared" si="2"/>
      </c>
      <c r="Q34" s="48">
        <f>IF('申込一覧表A'!T48="","",'申込一覧表A'!T48)</f>
      </c>
      <c r="R34" s="48" t="str">
        <f>'申込一覧表A'!V48*60+'申込一覧表A'!W48&amp;"."&amp;'申込一覧表A'!X48</f>
        <v>0.</v>
      </c>
      <c r="S34">
        <f>IF('申込一覧表A'!Y48="","",'申込一覧表A'!Y48)</f>
      </c>
      <c r="T34">
        <f t="shared" si="3"/>
      </c>
      <c r="U34" s="48">
        <f>IF('申込一覧表A'!AB48="","",'申込一覧表A'!AB48)</f>
      </c>
      <c r="V34" s="48" t="str">
        <f>'申込一覧表A'!AD48*60+'申込一覧表A'!AE48&amp;"."&amp;'申込一覧表A'!AF48</f>
        <v>0.</v>
      </c>
      <c r="W34" s="48"/>
      <c r="X34" t="str">
        <f t="shared" si="6"/>
        <v>  </v>
      </c>
      <c r="Y34" s="48">
        <f>IF('申込一覧表A'!AG48="","",'申込一覧表A'!AG48)</f>
      </c>
      <c r="Z34" s="48" t="str">
        <f>'申込一覧表A'!AI48*60+'申込一覧表A'!AJ48&amp;"."&amp;'申込一覧表A'!AK48</f>
        <v>0.</v>
      </c>
      <c r="AA34" s="48"/>
      <c r="AB34" t="str">
        <f t="shared" si="0"/>
        <v>  </v>
      </c>
      <c r="AR34" s="48"/>
      <c r="AU34" s="48"/>
    </row>
    <row r="35" spans="1:47" ht="17.25">
      <c r="A35">
        <f>IF('申込一覧表A'!B49="","",'申込一覧表A'!B49)</f>
      </c>
      <c r="B35">
        <f>IF('申込一覧表A'!B49="","",'申込一覧表A'!$C$1)</f>
      </c>
      <c r="C35">
        <f>IF('申込一覧表A'!C49="","",'申込一覧表A'!C49)</f>
      </c>
      <c r="D35">
        <f>IF('申込一覧表A'!D49="","",'申込一覧表A'!D49)</f>
      </c>
      <c r="E35">
        <f>IF('申込一覧表A'!E39="","",'申込一覧表A'!E39)</f>
      </c>
      <c r="F35">
        <f>IF('申込一覧表A'!G49="","",'申込一覧表A'!G49)</f>
      </c>
      <c r="G35">
        <f>IF('申込一覧表A'!F49="","",'申込一覧表A'!F49)</f>
      </c>
      <c r="H35">
        <f>IF('申込一覧表A'!B49="","",LEFT('申込一覧表A'!$C$1,2))</f>
      </c>
      <c r="I35" s="48">
        <f>IF('申込一覧表A'!H49="","",'申込一覧表A'!H49)</f>
      </c>
      <c r="J35" s="48" t="str">
        <f>'申込一覧表A'!J49*60+'申込一覧表A'!K49&amp;"."&amp;'申込一覧表A'!L49</f>
        <v>0.</v>
      </c>
      <c r="K35">
        <f>IF('申込一覧表A'!M49="","",'申込一覧表A'!M49)</f>
      </c>
      <c r="L35">
        <f t="shared" si="1"/>
      </c>
      <c r="M35" s="48">
        <f>IF('申込一覧表A'!N49="","",'申込一覧表A'!N49)</f>
      </c>
      <c r="N35" s="48" t="str">
        <f>'申込一覧表A'!P49*60+'申込一覧表A'!Q49&amp;"."&amp;'申込一覧表A'!R49</f>
        <v>0.</v>
      </c>
      <c r="O35">
        <f>IF('申込一覧表A'!S49="","",'申込一覧表A'!S49)</f>
      </c>
      <c r="P35">
        <f t="shared" si="2"/>
      </c>
      <c r="Q35" s="48">
        <f>IF('申込一覧表A'!T49="","",'申込一覧表A'!T49)</f>
      </c>
      <c r="R35" s="48" t="str">
        <f>'申込一覧表A'!V49*60+'申込一覧表A'!W49&amp;"."&amp;'申込一覧表A'!X49</f>
        <v>0.</v>
      </c>
      <c r="S35">
        <f>IF('申込一覧表A'!Y49="","",'申込一覧表A'!Y49)</f>
      </c>
      <c r="T35">
        <f t="shared" si="3"/>
      </c>
      <c r="U35" s="48">
        <f>IF('申込一覧表A'!AB49="","",'申込一覧表A'!AB49)</f>
      </c>
      <c r="V35" s="48" t="str">
        <f>'申込一覧表A'!AD49*60+'申込一覧表A'!AE49&amp;"."&amp;'申込一覧表A'!AF49</f>
        <v>0.</v>
      </c>
      <c r="W35" s="48"/>
      <c r="X35" t="str">
        <f t="shared" si="6"/>
        <v>  </v>
      </c>
      <c r="Y35" s="48">
        <f>IF('申込一覧表A'!AG49="","",'申込一覧表A'!AG49)</f>
      </c>
      <c r="Z35" s="48" t="str">
        <f>'申込一覧表A'!AI49*60+'申込一覧表A'!AJ49&amp;"."&amp;'申込一覧表A'!AK49</f>
        <v>0.</v>
      </c>
      <c r="AA35" s="48"/>
      <c r="AB35" t="str">
        <f t="shared" si="0"/>
        <v>  </v>
      </c>
      <c r="AR35" s="48"/>
      <c r="AU35" s="48"/>
    </row>
    <row r="36" spans="1:47" ht="17.25">
      <c r="A36">
        <f>IF('申込一覧表A'!B50="","",'申込一覧表A'!B50)</f>
      </c>
      <c r="B36">
        <f>IF('申込一覧表A'!B50="","",'申込一覧表A'!$C$1)</f>
      </c>
      <c r="C36">
        <f>IF('申込一覧表A'!C50="","",'申込一覧表A'!C50)</f>
      </c>
      <c r="D36">
        <f>IF('申込一覧表A'!D50="","",'申込一覧表A'!D50)</f>
      </c>
      <c r="E36">
        <f>IF('申込一覧表A'!E40="","",'申込一覧表A'!E40)</f>
      </c>
      <c r="F36">
        <f>IF('申込一覧表A'!G50="","",'申込一覧表A'!G50)</f>
      </c>
      <c r="G36">
        <f>IF('申込一覧表A'!F50="","",'申込一覧表A'!F50)</f>
      </c>
      <c r="H36">
        <f>IF('申込一覧表A'!B50="","",LEFT('申込一覧表A'!$C$1,2))</f>
      </c>
      <c r="I36" s="48">
        <f>IF('申込一覧表A'!H50="","",'申込一覧表A'!H50)</f>
      </c>
      <c r="J36" s="48" t="str">
        <f>'申込一覧表A'!J50*60+'申込一覧表A'!K50&amp;"."&amp;'申込一覧表A'!L50</f>
        <v>0.</v>
      </c>
      <c r="K36">
        <f>IF('申込一覧表A'!M50="","",'申込一覧表A'!M50)</f>
      </c>
      <c r="L36">
        <f t="shared" si="1"/>
      </c>
      <c r="M36" s="48">
        <f>IF('申込一覧表A'!N50="","",'申込一覧表A'!N50)</f>
      </c>
      <c r="N36" s="48" t="str">
        <f>'申込一覧表A'!P50*60+'申込一覧表A'!Q50&amp;"."&amp;'申込一覧表A'!R50</f>
        <v>0.</v>
      </c>
      <c r="O36">
        <f>IF('申込一覧表A'!S50="","",'申込一覧表A'!S50)</f>
      </c>
      <c r="P36">
        <f t="shared" si="2"/>
      </c>
      <c r="Q36" s="48">
        <f>IF('申込一覧表A'!T50="","",'申込一覧表A'!T50)</f>
      </c>
      <c r="R36" s="48" t="str">
        <f>'申込一覧表A'!V50*60+'申込一覧表A'!W50&amp;"."&amp;'申込一覧表A'!X50</f>
        <v>0.</v>
      </c>
      <c r="S36">
        <f>IF('申込一覧表A'!Y50="","",'申込一覧表A'!Y50)</f>
      </c>
      <c r="T36">
        <f t="shared" si="3"/>
      </c>
      <c r="U36" s="48">
        <f>IF('申込一覧表A'!AB50="","",'申込一覧表A'!AB50)</f>
      </c>
      <c r="V36" s="48" t="str">
        <f>'申込一覧表A'!AD50*60+'申込一覧表A'!AE50&amp;"."&amp;'申込一覧表A'!AF50</f>
        <v>0.</v>
      </c>
      <c r="W36" s="48"/>
      <c r="X36" t="str">
        <f t="shared" si="6"/>
        <v>  </v>
      </c>
      <c r="Y36" s="48">
        <f>IF('申込一覧表A'!AG50="","",'申込一覧表A'!AG50)</f>
      </c>
      <c r="Z36" s="48" t="str">
        <f>'申込一覧表A'!AI50*60+'申込一覧表A'!AJ50&amp;"."&amp;'申込一覧表A'!AK50</f>
        <v>0.</v>
      </c>
      <c r="AA36" s="48"/>
      <c r="AB36" t="str">
        <f t="shared" si="0"/>
        <v>  </v>
      </c>
      <c r="AR36" s="48"/>
      <c r="AU36" s="48"/>
    </row>
    <row r="37" spans="1:47" ht="17.25">
      <c r="A37">
        <f>IF('申込一覧表A'!B51="","",'申込一覧表A'!B51)</f>
      </c>
      <c r="B37">
        <f>IF('申込一覧表A'!B51="","",'申込一覧表A'!$C$1)</f>
      </c>
      <c r="C37">
        <f>IF('申込一覧表A'!C51="","",'申込一覧表A'!C51)</f>
      </c>
      <c r="D37">
        <f>IF('申込一覧表A'!D51="","",'申込一覧表A'!D51)</f>
      </c>
      <c r="E37">
        <f>IF('申込一覧表A'!E41="","",'申込一覧表A'!E41)</f>
      </c>
      <c r="F37">
        <f>IF('申込一覧表A'!G51="","",'申込一覧表A'!G51)</f>
      </c>
      <c r="G37">
        <f>IF('申込一覧表A'!F51="","",'申込一覧表A'!F51)</f>
      </c>
      <c r="H37">
        <f>IF('申込一覧表A'!B51="","",LEFT('申込一覧表A'!$C$1,2))</f>
      </c>
      <c r="I37" s="48">
        <f>IF('申込一覧表A'!H51="","",'申込一覧表A'!H51)</f>
      </c>
      <c r="J37" s="48" t="str">
        <f>'申込一覧表A'!J51*60+'申込一覧表A'!K51&amp;"."&amp;'申込一覧表A'!L51</f>
        <v>0.</v>
      </c>
      <c r="K37">
        <f>IF('申込一覧表A'!M51="","",'申込一覧表A'!M51)</f>
      </c>
      <c r="L37">
        <f t="shared" si="1"/>
      </c>
      <c r="M37" s="48">
        <f>IF('申込一覧表A'!N51="","",'申込一覧表A'!N51)</f>
      </c>
      <c r="N37" s="48" t="str">
        <f>'申込一覧表A'!P51*60+'申込一覧表A'!Q51&amp;"."&amp;'申込一覧表A'!R51</f>
        <v>0.</v>
      </c>
      <c r="O37">
        <f>IF('申込一覧表A'!S51="","",'申込一覧表A'!S51)</f>
      </c>
      <c r="P37">
        <f t="shared" si="2"/>
      </c>
      <c r="Q37" s="48">
        <f>IF('申込一覧表A'!T51="","",'申込一覧表A'!T51)</f>
      </c>
      <c r="R37" s="48" t="str">
        <f>'申込一覧表A'!V51*60+'申込一覧表A'!W51&amp;"."&amp;'申込一覧表A'!X51</f>
        <v>0.</v>
      </c>
      <c r="S37">
        <f>IF('申込一覧表A'!Y51="","",'申込一覧表A'!Y51)</f>
      </c>
      <c r="T37">
        <f t="shared" si="3"/>
      </c>
      <c r="U37" s="48">
        <f>IF('申込一覧表A'!AB51="","",'申込一覧表A'!AB51)</f>
      </c>
      <c r="V37" s="48" t="str">
        <f>'申込一覧表A'!AD51*60+'申込一覧表A'!AE51&amp;"."&amp;'申込一覧表A'!AF51</f>
        <v>0.</v>
      </c>
      <c r="X37" t="str">
        <f t="shared" si="6"/>
        <v>  </v>
      </c>
      <c r="Y37" s="48">
        <f>IF('申込一覧表A'!AG51="","",'申込一覧表A'!AG51)</f>
      </c>
      <c r="Z37" s="48" t="str">
        <f>'申込一覧表A'!AI51*60+'申込一覧表A'!AJ51&amp;"."&amp;'申込一覧表A'!AK51</f>
        <v>0.</v>
      </c>
      <c r="AA37" s="48"/>
      <c r="AB37" t="str">
        <f t="shared" si="0"/>
        <v>  </v>
      </c>
      <c r="AR37" s="48"/>
      <c r="AU37" s="48"/>
    </row>
    <row r="38" spans="1:47" ht="17.25">
      <c r="A38">
        <f>IF('申込一覧表A'!B52="","",'申込一覧表A'!B52)</f>
      </c>
      <c r="B38">
        <f>IF('申込一覧表A'!B52="","",'申込一覧表A'!$C$1)</f>
      </c>
      <c r="C38">
        <f>IF('申込一覧表A'!C52="","",'申込一覧表A'!C52)</f>
      </c>
      <c r="D38">
        <f>IF('申込一覧表A'!D52="","",'申込一覧表A'!D52)</f>
      </c>
      <c r="E38">
        <f>IF('申込一覧表A'!E42="","",'申込一覧表A'!E42)</f>
      </c>
      <c r="F38">
        <f>IF('申込一覧表A'!G52="","",'申込一覧表A'!G52)</f>
      </c>
      <c r="G38">
        <f>IF('申込一覧表A'!F52="","",'申込一覧表A'!F52)</f>
      </c>
      <c r="H38">
        <f>IF('申込一覧表A'!B52="","",LEFT('申込一覧表A'!$C$1,2))</f>
      </c>
      <c r="I38" s="48">
        <f>IF('申込一覧表A'!H52="","",'申込一覧表A'!H52)</f>
      </c>
      <c r="J38" s="48" t="str">
        <f>'申込一覧表A'!J52*60+'申込一覧表A'!K52&amp;"."&amp;'申込一覧表A'!L52</f>
        <v>0.</v>
      </c>
      <c r="K38">
        <f>IF('申込一覧表A'!M52="","",'申込一覧表A'!M52)</f>
      </c>
      <c r="L38">
        <f t="shared" si="1"/>
      </c>
      <c r="M38" s="48">
        <f>IF('申込一覧表A'!N52="","",'申込一覧表A'!N52)</f>
      </c>
      <c r="N38" s="48" t="str">
        <f>'申込一覧表A'!P52*60+'申込一覧表A'!Q52&amp;"."&amp;'申込一覧表A'!R52</f>
        <v>0.</v>
      </c>
      <c r="O38">
        <f>IF('申込一覧表A'!S52="","",'申込一覧表A'!S52)</f>
      </c>
      <c r="P38">
        <f t="shared" si="2"/>
      </c>
      <c r="Q38" s="48">
        <f>IF('申込一覧表A'!T52="","",'申込一覧表A'!T52)</f>
      </c>
      <c r="R38" s="48" t="str">
        <f>'申込一覧表A'!V52*60+'申込一覧表A'!W52&amp;"."&amp;'申込一覧表A'!X52</f>
        <v>0.</v>
      </c>
      <c r="S38">
        <f>IF('申込一覧表A'!Y52="","",'申込一覧表A'!Y52)</f>
      </c>
      <c r="T38">
        <f t="shared" si="3"/>
      </c>
      <c r="U38" s="48">
        <f>IF('申込一覧表A'!AB52="","",'申込一覧表A'!AB52)</f>
      </c>
      <c r="V38" s="48" t="str">
        <f>'申込一覧表A'!AD52*60+'申込一覧表A'!AE52&amp;"."&amp;'申込一覧表A'!AF52</f>
        <v>0.</v>
      </c>
      <c r="X38" t="str">
        <f t="shared" si="6"/>
        <v>  </v>
      </c>
      <c r="Y38" s="48">
        <f>IF('申込一覧表A'!AG52="","",'申込一覧表A'!AG52)</f>
      </c>
      <c r="Z38" s="48" t="str">
        <f>'申込一覧表A'!AI52*60+'申込一覧表A'!AJ52&amp;"."&amp;'申込一覧表A'!AK52</f>
        <v>0.</v>
      </c>
      <c r="AA38" s="48"/>
      <c r="AB38" t="str">
        <f t="shared" si="0"/>
        <v>  </v>
      </c>
      <c r="AR38" s="48"/>
      <c r="AU38" s="48"/>
    </row>
    <row r="39" spans="1:47" ht="17.25">
      <c r="A39">
        <f>IF('申込一覧表A'!B53="","",'申込一覧表A'!B53)</f>
      </c>
      <c r="B39">
        <f>IF('申込一覧表A'!B53="","",'申込一覧表A'!$C$1)</f>
      </c>
      <c r="C39">
        <f>IF('申込一覧表A'!C53="","",'申込一覧表A'!C53)</f>
      </c>
      <c r="D39">
        <f>IF('申込一覧表A'!D53="","",'申込一覧表A'!D53)</f>
      </c>
      <c r="E39">
        <f>IF('申込一覧表A'!E43="","",'申込一覧表A'!E43)</f>
      </c>
      <c r="F39">
        <f>IF('申込一覧表A'!G53="","",'申込一覧表A'!G53)</f>
      </c>
      <c r="G39">
        <f>IF('申込一覧表A'!F53="","",'申込一覧表A'!F53)</f>
      </c>
      <c r="H39">
        <f>IF('申込一覧表A'!B53="","",LEFT('申込一覧表A'!$C$1,2))</f>
      </c>
      <c r="I39" s="48">
        <f>IF('申込一覧表A'!H53="","",'申込一覧表A'!H53)</f>
      </c>
      <c r="J39" s="48" t="str">
        <f>'申込一覧表A'!J53*60+'申込一覧表A'!K53&amp;"."&amp;'申込一覧表A'!L53</f>
        <v>0.</v>
      </c>
      <c r="K39">
        <f>IF('申込一覧表A'!M53="","",'申込一覧表A'!M53)</f>
      </c>
      <c r="L39">
        <f t="shared" si="1"/>
      </c>
      <c r="M39" s="48">
        <f>IF('申込一覧表A'!N53="","",'申込一覧表A'!N53)</f>
      </c>
      <c r="N39" s="48" t="str">
        <f>'申込一覧表A'!P53*60+'申込一覧表A'!Q53&amp;"."&amp;'申込一覧表A'!R53</f>
        <v>0.</v>
      </c>
      <c r="O39">
        <f>IF('申込一覧表A'!S53="","",'申込一覧表A'!S53)</f>
      </c>
      <c r="P39">
        <f t="shared" si="2"/>
      </c>
      <c r="Q39" s="48">
        <f>IF('申込一覧表A'!T53="","",'申込一覧表A'!T53)</f>
      </c>
      <c r="R39" s="48" t="str">
        <f>'申込一覧表A'!V53*60+'申込一覧表A'!W53&amp;"."&amp;'申込一覧表A'!X53</f>
        <v>0.</v>
      </c>
      <c r="S39">
        <f>IF('申込一覧表A'!Y53="","",'申込一覧表A'!Y53)</f>
      </c>
      <c r="T39">
        <f t="shared" si="3"/>
      </c>
      <c r="U39" s="48">
        <f>IF('申込一覧表A'!AB53="","",'申込一覧表A'!AB53)</f>
      </c>
      <c r="V39" s="48" t="str">
        <f>'申込一覧表A'!AD53*60+'申込一覧表A'!AE53&amp;"."&amp;'申込一覧表A'!AF53</f>
        <v>0.</v>
      </c>
      <c r="X39" t="str">
        <f t="shared" si="6"/>
        <v>  </v>
      </c>
      <c r="Y39" s="48">
        <f>IF('申込一覧表A'!AG53="","",'申込一覧表A'!AG53)</f>
      </c>
      <c r="Z39" s="48" t="str">
        <f>'申込一覧表A'!AI53*60+'申込一覧表A'!AJ53&amp;"."&amp;'申込一覧表A'!AK53</f>
        <v>0.</v>
      </c>
      <c r="AA39" s="48"/>
      <c r="AB39" t="str">
        <f t="shared" si="0"/>
        <v>  </v>
      </c>
      <c r="AR39" s="48"/>
      <c r="AU39" s="48"/>
    </row>
    <row r="40" spans="1:47" ht="17.25">
      <c r="A40">
        <f>IF('申込一覧表A'!B54="","",'申込一覧表A'!B54)</f>
      </c>
      <c r="B40">
        <f>IF('申込一覧表A'!B54="","",'申込一覧表A'!$C$1)</f>
      </c>
      <c r="C40">
        <f>IF('申込一覧表A'!C54="","",'申込一覧表A'!C54)</f>
      </c>
      <c r="D40">
        <f>IF('申込一覧表A'!D54="","",'申込一覧表A'!D54)</f>
      </c>
      <c r="E40">
        <f>IF('申込一覧表A'!E44="","",'申込一覧表A'!E44)</f>
      </c>
      <c r="F40">
        <f>IF('申込一覧表A'!G54="","",'申込一覧表A'!G54)</f>
      </c>
      <c r="G40">
        <f>IF('申込一覧表A'!F54="","",'申込一覧表A'!F54)</f>
      </c>
      <c r="H40">
        <f>IF('申込一覧表A'!B54="","",LEFT('申込一覧表A'!$C$1,2))</f>
      </c>
      <c r="I40" s="48">
        <f>IF('申込一覧表A'!H54="","",'申込一覧表A'!H54)</f>
      </c>
      <c r="J40" s="48" t="str">
        <f>'申込一覧表A'!J54*60+'申込一覧表A'!K54&amp;"."&amp;'申込一覧表A'!L54</f>
        <v>0.</v>
      </c>
      <c r="K40">
        <f>IF('申込一覧表A'!M54="","",'申込一覧表A'!M54)</f>
      </c>
      <c r="L40">
        <f t="shared" si="1"/>
      </c>
      <c r="M40" s="48">
        <f>IF('申込一覧表A'!N54="","",'申込一覧表A'!N54)</f>
      </c>
      <c r="N40" s="48" t="str">
        <f>'申込一覧表A'!P54*60+'申込一覧表A'!Q54&amp;"."&amp;'申込一覧表A'!R54</f>
        <v>0.</v>
      </c>
      <c r="O40">
        <f>IF('申込一覧表A'!S54="","",'申込一覧表A'!S54)</f>
      </c>
      <c r="P40">
        <f t="shared" si="2"/>
      </c>
      <c r="Q40" s="48">
        <f>IF('申込一覧表A'!T54="","",'申込一覧表A'!T54)</f>
      </c>
      <c r="R40" s="48" t="str">
        <f>'申込一覧表A'!V54*60+'申込一覧表A'!W54&amp;"."&amp;'申込一覧表A'!X54</f>
        <v>0.</v>
      </c>
      <c r="S40">
        <f>IF('申込一覧表A'!Y54="","",'申込一覧表A'!Y54)</f>
      </c>
      <c r="T40">
        <f t="shared" si="3"/>
      </c>
      <c r="U40" s="48">
        <f>IF('申込一覧表A'!AB54="","",'申込一覧表A'!AB54)</f>
      </c>
      <c r="V40" s="48" t="str">
        <f>'申込一覧表A'!AD54*60+'申込一覧表A'!AE54&amp;"."&amp;'申込一覧表A'!AF54</f>
        <v>0.</v>
      </c>
      <c r="X40" t="str">
        <f t="shared" si="6"/>
        <v>  </v>
      </c>
      <c r="Y40" s="48">
        <f>IF('申込一覧表A'!AG54="","",'申込一覧表A'!AG54)</f>
      </c>
      <c r="Z40" s="48" t="str">
        <f>'申込一覧表A'!AI54*60+'申込一覧表A'!AJ54&amp;"."&amp;'申込一覧表A'!AK54</f>
        <v>0.</v>
      </c>
      <c r="AA40" s="48"/>
      <c r="AB40" t="str">
        <f t="shared" si="0"/>
        <v>  </v>
      </c>
      <c r="AC40" s="48"/>
      <c r="AR40" s="48"/>
      <c r="AU40" s="48"/>
    </row>
    <row r="41" spans="1:47" ht="17.25">
      <c r="A41">
        <f>IF('申込一覧表A'!B55="","",'申込一覧表A'!B55)</f>
      </c>
      <c r="B41">
        <f>IF('申込一覧表A'!B55="","",'申込一覧表A'!$C$1)</f>
      </c>
      <c r="C41">
        <f>IF('申込一覧表A'!C55="","",'申込一覧表A'!C55)</f>
      </c>
      <c r="D41">
        <f>IF('申込一覧表A'!D55="","",'申込一覧表A'!D55)</f>
      </c>
      <c r="E41">
        <f>IF('申込一覧表A'!E45="","",'申込一覧表A'!E45)</f>
      </c>
      <c r="F41">
        <f>IF('申込一覧表A'!G55="","",'申込一覧表A'!G55)</f>
      </c>
      <c r="G41">
        <f>IF('申込一覧表A'!F55="","",'申込一覧表A'!F55)</f>
      </c>
      <c r="H41">
        <f>IF('申込一覧表A'!B55="","",LEFT('申込一覧表A'!$C$1,2))</f>
      </c>
      <c r="I41" s="48">
        <f>IF('申込一覧表A'!H55="","",'申込一覧表A'!H55)</f>
      </c>
      <c r="J41" s="48" t="str">
        <f>'申込一覧表A'!J55*60+'申込一覧表A'!K55&amp;"."&amp;'申込一覧表A'!L55</f>
        <v>0.</v>
      </c>
      <c r="K41">
        <f>IF('申込一覧表A'!M55="","",'申込一覧表A'!M55)</f>
      </c>
      <c r="L41">
        <f t="shared" si="1"/>
      </c>
      <c r="M41" s="48">
        <f>IF('申込一覧表A'!N55="","",'申込一覧表A'!N55)</f>
      </c>
      <c r="N41" s="48" t="str">
        <f>'申込一覧表A'!P55*60+'申込一覧表A'!Q55&amp;"."&amp;'申込一覧表A'!R55</f>
        <v>0.</v>
      </c>
      <c r="O41">
        <f>IF('申込一覧表A'!S55="","",'申込一覧表A'!S55)</f>
      </c>
      <c r="P41">
        <f t="shared" si="2"/>
      </c>
      <c r="Q41" s="48">
        <f>IF('申込一覧表A'!T55="","",'申込一覧表A'!T55)</f>
      </c>
      <c r="R41" s="48" t="str">
        <f>'申込一覧表A'!V55*60+'申込一覧表A'!W55&amp;"."&amp;'申込一覧表A'!X55</f>
        <v>0.</v>
      </c>
      <c r="S41">
        <f>IF('申込一覧表A'!Y55="","",'申込一覧表A'!Y55)</f>
      </c>
      <c r="T41">
        <f t="shared" si="3"/>
      </c>
      <c r="U41" s="48">
        <f>IF('申込一覧表A'!AB55="","",'申込一覧表A'!AB55)</f>
      </c>
      <c r="V41" s="48" t="str">
        <f>'申込一覧表A'!AD55*60+'申込一覧表A'!AE55&amp;"."&amp;'申込一覧表A'!AF55</f>
        <v>0.</v>
      </c>
      <c r="X41" t="str">
        <f t="shared" si="6"/>
        <v>  </v>
      </c>
      <c r="Y41" s="48">
        <f>IF('申込一覧表A'!AG55="","",'申込一覧表A'!AG55)</f>
      </c>
      <c r="Z41" s="48" t="str">
        <f>'申込一覧表A'!AI55*60+'申込一覧表A'!AJ55&amp;"."&amp;'申込一覧表A'!AK55</f>
        <v>0.</v>
      </c>
      <c r="AA41" s="48"/>
      <c r="AB41" t="str">
        <f t="shared" si="0"/>
        <v>  </v>
      </c>
      <c r="AC41" s="48"/>
      <c r="AR41" s="48"/>
      <c r="AU41" s="48"/>
    </row>
    <row r="42" spans="1:47" ht="17.25">
      <c r="A42">
        <f>IF('申込一覧表A'!B56="","",'申込一覧表A'!B56)</f>
      </c>
      <c r="B42">
        <f>IF('申込一覧表A'!B56="","",'申込一覧表A'!$C$1)</f>
      </c>
      <c r="C42">
        <f>IF('申込一覧表A'!C56="","",'申込一覧表A'!C56)</f>
      </c>
      <c r="D42">
        <f>IF('申込一覧表A'!D56="","",'申込一覧表A'!D56)</f>
      </c>
      <c r="E42">
        <f>IF('申込一覧表A'!E46="","",'申込一覧表A'!E46)</f>
      </c>
      <c r="F42">
        <f>IF('申込一覧表A'!G56="","",'申込一覧表A'!G56)</f>
      </c>
      <c r="G42">
        <f>IF('申込一覧表A'!F56="","",'申込一覧表A'!F56)</f>
      </c>
      <c r="H42">
        <f>IF('申込一覧表A'!B56="","",LEFT('申込一覧表A'!$C$1,2))</f>
      </c>
      <c r="I42" s="48">
        <f>IF('申込一覧表A'!H56="","",'申込一覧表A'!H56)</f>
      </c>
      <c r="J42" s="48" t="str">
        <f>'申込一覧表A'!J56*60+'申込一覧表A'!K56&amp;"."&amp;'申込一覧表A'!L56</f>
        <v>0.</v>
      </c>
      <c r="K42">
        <f>IF('申込一覧表A'!M56="","",'申込一覧表A'!M56)</f>
      </c>
      <c r="L42">
        <f t="shared" si="1"/>
      </c>
      <c r="M42" s="48">
        <f>IF('申込一覧表A'!N56="","",'申込一覧表A'!N56)</f>
      </c>
      <c r="N42" s="48" t="str">
        <f>'申込一覧表A'!P56*60+'申込一覧表A'!Q56&amp;"."&amp;'申込一覧表A'!R56</f>
        <v>0.</v>
      </c>
      <c r="O42">
        <f>IF('申込一覧表A'!S56="","",'申込一覧表A'!S56)</f>
      </c>
      <c r="P42">
        <f t="shared" si="2"/>
      </c>
      <c r="Q42" s="48">
        <f>IF('申込一覧表A'!T56="","",'申込一覧表A'!T56)</f>
      </c>
      <c r="R42" s="48" t="str">
        <f>'申込一覧表A'!V56*60+'申込一覧表A'!W56&amp;"."&amp;'申込一覧表A'!X56</f>
        <v>0.</v>
      </c>
      <c r="S42">
        <f>IF('申込一覧表A'!Y56="","",'申込一覧表A'!Y56)</f>
      </c>
      <c r="T42">
        <f t="shared" si="3"/>
      </c>
      <c r="U42" s="48">
        <f>IF('申込一覧表A'!AB56="","",'申込一覧表A'!AB56)</f>
      </c>
      <c r="V42" s="48" t="str">
        <f>'申込一覧表A'!AD56*60+'申込一覧表A'!AE56&amp;"."&amp;'申込一覧表A'!AF56</f>
        <v>0.</v>
      </c>
      <c r="X42" t="str">
        <f t="shared" si="6"/>
        <v>  </v>
      </c>
      <c r="Y42" s="48">
        <f>IF('申込一覧表A'!AG56="","",'申込一覧表A'!AG56)</f>
      </c>
      <c r="Z42" s="48" t="str">
        <f>'申込一覧表A'!AI56*60+'申込一覧表A'!AJ56&amp;"."&amp;'申込一覧表A'!AK56</f>
        <v>0.</v>
      </c>
      <c r="AA42" s="48"/>
      <c r="AB42" t="str">
        <f t="shared" si="0"/>
        <v>  </v>
      </c>
      <c r="AC42" s="48"/>
      <c r="AR42" s="48"/>
      <c r="AU42" s="48"/>
    </row>
    <row r="43" spans="1:47" ht="17.25">
      <c r="A43">
        <f>IF('申込一覧表A'!B57="","",'申込一覧表A'!B57)</f>
      </c>
      <c r="B43">
        <f>IF('申込一覧表A'!B57="","",'申込一覧表A'!$C$1)</f>
      </c>
      <c r="C43">
        <f>IF('申込一覧表A'!C57="","",'申込一覧表A'!C57)</f>
      </c>
      <c r="D43">
        <f>IF('申込一覧表A'!D57="","",'申込一覧表A'!D57)</f>
      </c>
      <c r="E43">
        <f>IF('申込一覧表A'!E47="","",'申込一覧表A'!E47)</f>
      </c>
      <c r="F43">
        <f>IF('申込一覧表A'!G57="","",'申込一覧表A'!G57)</f>
      </c>
      <c r="G43">
        <f>IF('申込一覧表A'!F57="","",'申込一覧表A'!F57)</f>
      </c>
      <c r="H43">
        <f>IF('申込一覧表A'!B57="","",LEFT('申込一覧表A'!$C$1,2))</f>
      </c>
      <c r="I43" s="48">
        <f>IF('申込一覧表A'!H57="","",'申込一覧表A'!H57)</f>
      </c>
      <c r="J43" s="48" t="str">
        <f>'申込一覧表A'!J57*60+'申込一覧表A'!K57&amp;"."&amp;'申込一覧表A'!L57</f>
        <v>0.</v>
      </c>
      <c r="K43">
        <f>IF('申込一覧表A'!M57="","",'申込一覧表A'!M57)</f>
      </c>
      <c r="L43">
        <f t="shared" si="1"/>
      </c>
      <c r="M43" s="48">
        <f>IF('申込一覧表A'!N57="","",'申込一覧表A'!N57)</f>
      </c>
      <c r="N43" s="48" t="str">
        <f>'申込一覧表A'!P57*60+'申込一覧表A'!Q57&amp;"."&amp;'申込一覧表A'!R57</f>
        <v>0.</v>
      </c>
      <c r="O43">
        <f>IF('申込一覧表A'!S57="","",'申込一覧表A'!S57)</f>
      </c>
      <c r="P43">
        <f t="shared" si="2"/>
      </c>
      <c r="Q43" s="48">
        <f>IF('申込一覧表A'!T57="","",'申込一覧表A'!T57)</f>
      </c>
      <c r="R43" s="48" t="str">
        <f>'申込一覧表A'!V57*60+'申込一覧表A'!W57&amp;"."&amp;'申込一覧表A'!X57</f>
        <v>0.</v>
      </c>
      <c r="S43">
        <f>IF('申込一覧表A'!Y57="","",'申込一覧表A'!Y57)</f>
      </c>
      <c r="T43">
        <f t="shared" si="3"/>
      </c>
      <c r="U43" s="48">
        <f>IF('申込一覧表A'!AB57="","",'申込一覧表A'!AB57)</f>
      </c>
      <c r="V43" s="48" t="str">
        <f>'申込一覧表A'!AD57*60+'申込一覧表A'!AE57&amp;"."&amp;'申込一覧表A'!AF57</f>
        <v>0.</v>
      </c>
      <c r="X43" t="str">
        <f t="shared" si="6"/>
        <v>  </v>
      </c>
      <c r="Y43" s="48">
        <f>IF('申込一覧表A'!AG57="","",'申込一覧表A'!AG57)</f>
      </c>
      <c r="Z43" s="48" t="str">
        <f>'申込一覧表A'!AI57*60+'申込一覧表A'!AJ57&amp;"."&amp;'申込一覧表A'!AK57</f>
        <v>0.</v>
      </c>
      <c r="AA43" s="48"/>
      <c r="AB43" t="str">
        <f t="shared" si="0"/>
        <v>  </v>
      </c>
      <c r="AC43" s="48"/>
      <c r="AR43" s="48"/>
      <c r="AU43" s="48"/>
    </row>
    <row r="44" spans="1:47" ht="17.25">
      <c r="A44">
        <f>IF('申込一覧表A'!B58="","",'申込一覧表A'!B58)</f>
      </c>
      <c r="B44">
        <f>IF('申込一覧表A'!B58="","",'申込一覧表A'!$C$1)</f>
      </c>
      <c r="C44">
        <f>IF('申込一覧表A'!C58="","",'申込一覧表A'!C58)</f>
      </c>
      <c r="D44">
        <f>IF('申込一覧表A'!D58="","",'申込一覧表A'!D58)</f>
      </c>
      <c r="E44">
        <f>IF('申込一覧表A'!E48="","",'申込一覧表A'!E48)</f>
      </c>
      <c r="F44">
        <f>IF('申込一覧表A'!G58="","",'申込一覧表A'!G58)</f>
      </c>
      <c r="G44">
        <f>IF('申込一覧表A'!F58="","",'申込一覧表A'!F58)</f>
      </c>
      <c r="H44">
        <f>IF('申込一覧表A'!B58="","",LEFT('申込一覧表A'!$C$1,2))</f>
      </c>
      <c r="I44" s="48">
        <f>IF('申込一覧表A'!H58="","",'申込一覧表A'!H58)</f>
      </c>
      <c r="J44" s="48" t="str">
        <f>'申込一覧表A'!J58*60+'申込一覧表A'!K58&amp;"."&amp;'申込一覧表A'!L58</f>
        <v>0.</v>
      </c>
      <c r="K44">
        <f>IF('申込一覧表A'!M58="","",'申込一覧表A'!M58)</f>
      </c>
      <c r="L44">
        <f t="shared" si="1"/>
      </c>
      <c r="M44" s="48">
        <f>IF('申込一覧表A'!N58="","",'申込一覧表A'!N58)</f>
      </c>
      <c r="N44" s="48" t="str">
        <f>'申込一覧表A'!P58*60+'申込一覧表A'!Q58&amp;"."&amp;'申込一覧表A'!R58</f>
        <v>0.</v>
      </c>
      <c r="O44">
        <f>IF('申込一覧表A'!S58="","",'申込一覧表A'!S58)</f>
      </c>
      <c r="P44">
        <f t="shared" si="2"/>
      </c>
      <c r="Q44" s="48">
        <f>IF('申込一覧表A'!T58="","",'申込一覧表A'!T58)</f>
      </c>
      <c r="R44" s="48" t="str">
        <f>'申込一覧表A'!V58*60+'申込一覧表A'!W58&amp;"."&amp;'申込一覧表A'!X58</f>
        <v>0.</v>
      </c>
      <c r="S44">
        <f>IF('申込一覧表A'!Y58="","",'申込一覧表A'!Y58)</f>
      </c>
      <c r="T44">
        <f t="shared" si="3"/>
      </c>
      <c r="U44" s="48">
        <f>IF('申込一覧表A'!AB58="","",'申込一覧表A'!AB58)</f>
      </c>
      <c r="V44" s="48" t="str">
        <f>'申込一覧表A'!AD58*60+'申込一覧表A'!AE58&amp;"."&amp;'申込一覧表A'!AF58</f>
        <v>0.</v>
      </c>
      <c r="X44" t="str">
        <f t="shared" si="6"/>
        <v>  </v>
      </c>
      <c r="Y44" s="48">
        <f>IF('申込一覧表A'!AG58="","",'申込一覧表A'!AG58)</f>
      </c>
      <c r="Z44" s="48" t="str">
        <f>'申込一覧表A'!AI58*60+'申込一覧表A'!AJ58&amp;"."&amp;'申込一覧表A'!AK58</f>
        <v>0.</v>
      </c>
      <c r="AA44" s="48"/>
      <c r="AB44" t="str">
        <f t="shared" si="0"/>
        <v>  </v>
      </c>
      <c r="AC44" s="48"/>
      <c r="AR44" s="48"/>
      <c r="AU44" s="48"/>
    </row>
    <row r="45" spans="1:47" ht="17.25">
      <c r="A45">
        <f>IF('申込一覧表A'!B59="","",'申込一覧表A'!B59)</f>
      </c>
      <c r="B45">
        <f>IF('申込一覧表A'!B59="","",'申込一覧表A'!$C$1)</f>
      </c>
      <c r="C45">
        <f>IF('申込一覧表A'!C59="","",'申込一覧表A'!C59)</f>
      </c>
      <c r="D45">
        <f>IF('申込一覧表A'!D59="","",'申込一覧表A'!D59)</f>
      </c>
      <c r="E45">
        <f>IF('申込一覧表A'!E49="","",'申込一覧表A'!E49)</f>
      </c>
      <c r="F45">
        <f>IF('申込一覧表A'!G59="","",'申込一覧表A'!G59)</f>
      </c>
      <c r="G45">
        <f>IF('申込一覧表A'!F59="","",'申込一覧表A'!F59)</f>
      </c>
      <c r="H45">
        <f>IF('申込一覧表A'!B59="","",LEFT('申込一覧表A'!$C$1,2))</f>
      </c>
      <c r="I45" s="48">
        <f>IF('申込一覧表A'!H59="","",'申込一覧表A'!H59)</f>
      </c>
      <c r="J45" s="48" t="str">
        <f>'申込一覧表A'!J59*60+'申込一覧表A'!K59&amp;"."&amp;'申込一覧表A'!L59</f>
        <v>0.</v>
      </c>
      <c r="K45">
        <f>IF('申込一覧表A'!M59="","",'申込一覧表A'!M59)</f>
      </c>
      <c r="L45">
        <f t="shared" si="1"/>
      </c>
      <c r="M45" s="48">
        <f>IF('申込一覧表A'!N59="","",'申込一覧表A'!N59)</f>
      </c>
      <c r="N45" s="48" t="str">
        <f>'申込一覧表A'!P59*60+'申込一覧表A'!Q59&amp;"."&amp;'申込一覧表A'!R59</f>
        <v>0.</v>
      </c>
      <c r="O45">
        <f>IF('申込一覧表A'!S59="","",'申込一覧表A'!S59)</f>
      </c>
      <c r="P45">
        <f t="shared" si="2"/>
      </c>
      <c r="Q45" s="48">
        <f>IF('申込一覧表A'!T59="","",'申込一覧表A'!T59)</f>
      </c>
      <c r="R45" s="48" t="str">
        <f>'申込一覧表A'!V59*60+'申込一覧表A'!W59&amp;"."&amp;'申込一覧表A'!X59</f>
        <v>0.</v>
      </c>
      <c r="S45">
        <f>IF('申込一覧表A'!Y59="","",'申込一覧表A'!Y59)</f>
      </c>
      <c r="T45">
        <f t="shared" si="3"/>
      </c>
      <c r="U45" s="48">
        <f>IF('申込一覧表A'!AB59="","",'申込一覧表A'!AB59)</f>
      </c>
      <c r="V45" s="48" t="str">
        <f>'申込一覧表A'!AD59*60+'申込一覧表A'!AE59&amp;"."&amp;'申込一覧表A'!AF59</f>
        <v>0.</v>
      </c>
      <c r="X45" t="str">
        <f t="shared" si="6"/>
        <v>  </v>
      </c>
      <c r="Y45" s="48">
        <f>IF('申込一覧表A'!AG59="","",'申込一覧表A'!AG59)</f>
      </c>
      <c r="Z45" s="48" t="str">
        <f>'申込一覧表A'!AI59*60+'申込一覧表A'!AJ59&amp;"."&amp;'申込一覧表A'!AK59</f>
        <v>0.</v>
      </c>
      <c r="AA45" s="48"/>
      <c r="AB45" t="str">
        <f t="shared" si="0"/>
        <v>  </v>
      </c>
      <c r="AC45" s="48"/>
      <c r="AR45" s="48"/>
      <c r="AU45" s="48"/>
    </row>
    <row r="46" spans="1:47" ht="17.25">
      <c r="A46">
        <f>IF('申込一覧表A'!B60="","",'申込一覧表A'!B60)</f>
      </c>
      <c r="B46">
        <f>IF('申込一覧表A'!B60="","",'申込一覧表A'!$C$1)</f>
      </c>
      <c r="C46">
        <f>IF('申込一覧表A'!C60="","",'申込一覧表A'!C60)</f>
      </c>
      <c r="D46">
        <f>IF('申込一覧表A'!D60="","",'申込一覧表A'!D60)</f>
      </c>
      <c r="E46">
        <f>IF('申込一覧表A'!E50="","",'申込一覧表A'!E50)</f>
      </c>
      <c r="F46">
        <f>IF('申込一覧表A'!G60="","",'申込一覧表A'!G60)</f>
      </c>
      <c r="G46">
        <f>IF('申込一覧表A'!F60="","",'申込一覧表A'!F60)</f>
      </c>
      <c r="H46">
        <f>IF('申込一覧表A'!B60="","",LEFT('申込一覧表A'!$C$1,2))</f>
      </c>
      <c r="I46" s="48">
        <f>IF('申込一覧表A'!H60="","",'申込一覧表A'!H60)</f>
      </c>
      <c r="J46" s="48" t="str">
        <f>'申込一覧表A'!J60*60+'申込一覧表A'!K60&amp;"."&amp;'申込一覧表A'!L60</f>
        <v>0.</v>
      </c>
      <c r="K46">
        <f>IF('申込一覧表A'!M60="","",'申込一覧表A'!M60)</f>
      </c>
      <c r="L46">
        <f t="shared" si="1"/>
      </c>
      <c r="M46" s="48">
        <f>IF('申込一覧表A'!N60="","",'申込一覧表A'!N60)</f>
      </c>
      <c r="N46" s="48" t="str">
        <f>'申込一覧表A'!P60*60+'申込一覧表A'!Q60&amp;"."&amp;'申込一覧表A'!R60</f>
        <v>0.</v>
      </c>
      <c r="O46">
        <f>IF('申込一覧表A'!S60="","",'申込一覧表A'!S60)</f>
      </c>
      <c r="P46">
        <f t="shared" si="2"/>
      </c>
      <c r="Q46" s="48">
        <f>IF('申込一覧表A'!T60="","",'申込一覧表A'!T60)</f>
      </c>
      <c r="R46" s="48" t="str">
        <f>'申込一覧表A'!V60*60+'申込一覧表A'!W60&amp;"."&amp;'申込一覧表A'!X60</f>
        <v>0.</v>
      </c>
      <c r="S46">
        <f>IF('申込一覧表A'!Y60="","",'申込一覧表A'!Y60)</f>
      </c>
      <c r="T46">
        <f t="shared" si="3"/>
      </c>
      <c r="U46" s="48">
        <f>IF('申込一覧表A'!AB60="","",'申込一覧表A'!AB60)</f>
      </c>
      <c r="V46" s="48" t="str">
        <f>'申込一覧表A'!AD60*60+'申込一覧表A'!AE60&amp;"."&amp;'申込一覧表A'!AF60</f>
        <v>0.</v>
      </c>
      <c r="X46" t="str">
        <f t="shared" si="6"/>
        <v>  </v>
      </c>
      <c r="Y46" s="48">
        <f>IF('申込一覧表A'!AG60="","",'申込一覧表A'!AG60)</f>
      </c>
      <c r="Z46" s="48" t="str">
        <f>'申込一覧表A'!AI60*60+'申込一覧表A'!AJ60&amp;"."&amp;'申込一覧表A'!AK60</f>
        <v>0.</v>
      </c>
      <c r="AA46" s="48"/>
      <c r="AB46" t="str">
        <f t="shared" si="0"/>
        <v>  </v>
      </c>
      <c r="AC46" s="48"/>
      <c r="AR46" s="48"/>
      <c r="AU46" s="48"/>
    </row>
    <row r="47" spans="1:47" ht="17.25">
      <c r="A47">
        <f>IF('申込一覧表A'!B61="","",'申込一覧表A'!B61)</f>
      </c>
      <c r="B47">
        <f>IF('申込一覧表A'!B61="","",'申込一覧表A'!$C$1)</f>
      </c>
      <c r="C47">
        <f>IF('申込一覧表A'!C61="","",'申込一覧表A'!C61)</f>
      </c>
      <c r="D47">
        <f>IF('申込一覧表A'!D61="","",'申込一覧表A'!D61)</f>
      </c>
      <c r="E47">
        <f>IF('申込一覧表A'!E51="","",'申込一覧表A'!E51)</f>
      </c>
      <c r="F47">
        <f>IF('申込一覧表A'!G61="","",'申込一覧表A'!G61)</f>
      </c>
      <c r="G47">
        <f>IF('申込一覧表A'!F61="","",'申込一覧表A'!F61)</f>
      </c>
      <c r="H47">
        <f>IF('申込一覧表A'!B61="","",LEFT('申込一覧表A'!$C$1,2))</f>
      </c>
      <c r="I47" s="48">
        <f>IF('申込一覧表A'!H61="","",'申込一覧表A'!H61)</f>
      </c>
      <c r="J47" s="48" t="str">
        <f>'申込一覧表A'!J61*60+'申込一覧表A'!K61&amp;"."&amp;'申込一覧表A'!L61</f>
        <v>0.</v>
      </c>
      <c r="K47">
        <f>IF('申込一覧表A'!M61="","",'申込一覧表A'!M61)</f>
      </c>
      <c r="L47">
        <f t="shared" si="1"/>
      </c>
      <c r="M47" s="48">
        <f>IF('申込一覧表A'!N61="","",'申込一覧表A'!N61)</f>
      </c>
      <c r="N47" s="48" t="str">
        <f>'申込一覧表A'!P61*60+'申込一覧表A'!Q61&amp;"."&amp;'申込一覧表A'!R61</f>
        <v>0.</v>
      </c>
      <c r="O47">
        <f>IF('申込一覧表A'!S61="","",'申込一覧表A'!S61)</f>
      </c>
      <c r="P47">
        <f t="shared" si="2"/>
      </c>
      <c r="Q47" s="48">
        <f>IF('申込一覧表A'!T61="","",'申込一覧表A'!T61)</f>
      </c>
      <c r="R47" s="48" t="str">
        <f>'申込一覧表A'!V61*60+'申込一覧表A'!W61&amp;"."&amp;'申込一覧表A'!X61</f>
        <v>0.</v>
      </c>
      <c r="S47">
        <f>IF('申込一覧表A'!Y61="","",'申込一覧表A'!Y61)</f>
      </c>
      <c r="T47">
        <f t="shared" si="3"/>
      </c>
      <c r="U47" s="48">
        <f>IF('申込一覧表A'!AB61="","",'申込一覧表A'!AB61)</f>
      </c>
      <c r="V47" s="48" t="str">
        <f>'申込一覧表A'!AD61*60+'申込一覧表A'!AE61&amp;"."&amp;'申込一覧表A'!AF61</f>
        <v>0.</v>
      </c>
      <c r="X47" t="str">
        <f t="shared" si="6"/>
        <v>  </v>
      </c>
      <c r="Y47" s="48">
        <f>IF('申込一覧表A'!AG61="","",'申込一覧表A'!AG61)</f>
      </c>
      <c r="Z47" s="48" t="str">
        <f>'申込一覧表A'!AI61*60+'申込一覧表A'!AJ61&amp;"."&amp;'申込一覧表A'!AK61</f>
        <v>0.</v>
      </c>
      <c r="AA47" s="48"/>
      <c r="AB47" t="str">
        <f t="shared" si="0"/>
        <v>  </v>
      </c>
      <c r="AC47" s="48"/>
      <c r="AR47" s="48"/>
      <c r="AU47" s="48"/>
    </row>
    <row r="48" spans="1:47" ht="17.25">
      <c r="A48">
        <f>IF('申込一覧表A'!B62="","",'申込一覧表A'!B62)</f>
      </c>
      <c r="B48">
        <f>IF('申込一覧表A'!B62="","",'申込一覧表A'!$C$1)</f>
      </c>
      <c r="C48">
        <f>IF('申込一覧表A'!C62="","",'申込一覧表A'!C62)</f>
      </c>
      <c r="D48">
        <f>IF('申込一覧表A'!D62="","",'申込一覧表A'!D62)</f>
      </c>
      <c r="E48">
        <f>IF('申込一覧表A'!E52="","",'申込一覧表A'!E52)</f>
      </c>
      <c r="F48">
        <f>IF('申込一覧表A'!G62="","",'申込一覧表A'!G62)</f>
      </c>
      <c r="G48">
        <f>IF('申込一覧表A'!F62="","",'申込一覧表A'!F62)</f>
      </c>
      <c r="H48">
        <f>IF('申込一覧表A'!B62="","",LEFT('申込一覧表A'!$C$1,2))</f>
      </c>
      <c r="I48" s="48">
        <f>IF('申込一覧表A'!H62="","",'申込一覧表A'!H62)</f>
      </c>
      <c r="J48" s="48" t="str">
        <f>'申込一覧表A'!J62*60+'申込一覧表A'!K62&amp;"."&amp;'申込一覧表A'!L62</f>
        <v>0.</v>
      </c>
      <c r="K48">
        <f>IF('申込一覧表A'!M62="","",'申込一覧表A'!M62)</f>
      </c>
      <c r="L48">
        <f t="shared" si="1"/>
      </c>
      <c r="M48" s="48">
        <f>IF('申込一覧表A'!N62="","",'申込一覧表A'!N62)</f>
      </c>
      <c r="N48" s="48" t="str">
        <f>'申込一覧表A'!P62*60+'申込一覧表A'!Q62&amp;"."&amp;'申込一覧表A'!R62</f>
        <v>0.</v>
      </c>
      <c r="O48">
        <f>IF('申込一覧表A'!S62="","",'申込一覧表A'!S62)</f>
      </c>
      <c r="P48">
        <f t="shared" si="2"/>
      </c>
      <c r="Q48" s="48">
        <f>IF('申込一覧表A'!T62="","",'申込一覧表A'!T62)</f>
      </c>
      <c r="R48" s="48" t="str">
        <f>'申込一覧表A'!V62*60+'申込一覧表A'!W62&amp;"."&amp;'申込一覧表A'!X62</f>
        <v>0.</v>
      </c>
      <c r="S48">
        <f>IF('申込一覧表A'!Y62="","",'申込一覧表A'!Y62)</f>
      </c>
      <c r="T48">
        <f t="shared" si="3"/>
      </c>
      <c r="U48" s="48">
        <f>IF('申込一覧表A'!AB62="","",'申込一覧表A'!AB62)</f>
      </c>
      <c r="V48" s="48" t="str">
        <f>'申込一覧表A'!AD62*60+'申込一覧表A'!AE62&amp;"."&amp;'申込一覧表A'!AF62</f>
        <v>0.</v>
      </c>
      <c r="X48" t="str">
        <f t="shared" si="6"/>
        <v>  </v>
      </c>
      <c r="Y48" s="48">
        <f>IF('申込一覧表A'!AG62="","",'申込一覧表A'!AG62)</f>
      </c>
      <c r="Z48" s="48" t="str">
        <f>'申込一覧表A'!AI62*60+'申込一覧表A'!AJ62&amp;"."&amp;'申込一覧表A'!AK62</f>
        <v>0.</v>
      </c>
      <c r="AA48" s="48"/>
      <c r="AB48" t="str">
        <f t="shared" si="0"/>
        <v>  </v>
      </c>
      <c r="AC48" s="48"/>
      <c r="AR48" s="48"/>
      <c r="AU48" s="48"/>
    </row>
    <row r="49" spans="1:47" ht="17.25">
      <c r="A49">
        <f>IF('申込一覧表A'!B63="","",'申込一覧表A'!B63)</f>
      </c>
      <c r="B49">
        <f>IF('申込一覧表A'!B63="","",'申込一覧表A'!$C$1)</f>
      </c>
      <c r="C49">
        <f>IF('申込一覧表A'!C63="","",'申込一覧表A'!C63)</f>
      </c>
      <c r="D49">
        <f>IF('申込一覧表A'!D63="","",'申込一覧表A'!D63)</f>
      </c>
      <c r="E49">
        <f>IF('申込一覧表A'!E53="","",'申込一覧表A'!E53)</f>
      </c>
      <c r="F49">
        <f>IF('申込一覧表A'!G63="","",'申込一覧表A'!G63)</f>
      </c>
      <c r="G49">
        <f>IF('申込一覧表A'!F63="","",'申込一覧表A'!F63)</f>
      </c>
      <c r="H49">
        <f>IF('申込一覧表A'!B63="","",LEFT('申込一覧表A'!$C$1,2))</f>
      </c>
      <c r="I49" s="48">
        <f>IF('申込一覧表A'!H63="","",'申込一覧表A'!H63)</f>
      </c>
      <c r="J49" s="48" t="str">
        <f>'申込一覧表A'!J63*60+'申込一覧表A'!K63&amp;"."&amp;'申込一覧表A'!L63</f>
        <v>0.</v>
      </c>
      <c r="K49">
        <f>IF('申込一覧表A'!M63="","",'申込一覧表A'!M63)</f>
      </c>
      <c r="L49">
        <f t="shared" si="1"/>
      </c>
      <c r="M49" s="48">
        <f>IF('申込一覧表A'!N63="","",'申込一覧表A'!N63)</f>
      </c>
      <c r="N49" s="48" t="str">
        <f>'申込一覧表A'!P63*60+'申込一覧表A'!Q63&amp;"."&amp;'申込一覧表A'!R63</f>
        <v>0.</v>
      </c>
      <c r="O49">
        <f>IF('申込一覧表A'!S63="","",'申込一覧表A'!S63)</f>
      </c>
      <c r="P49">
        <f t="shared" si="2"/>
      </c>
      <c r="Q49" s="48">
        <f>IF('申込一覧表A'!T63="","",'申込一覧表A'!T63)</f>
      </c>
      <c r="R49" s="48" t="str">
        <f>'申込一覧表A'!V63*60+'申込一覧表A'!W63&amp;"."&amp;'申込一覧表A'!X63</f>
        <v>0.</v>
      </c>
      <c r="S49">
        <f>IF('申込一覧表A'!Y63="","",'申込一覧表A'!Y63)</f>
      </c>
      <c r="T49">
        <f t="shared" si="3"/>
      </c>
      <c r="U49" s="48">
        <f>IF('申込一覧表A'!AB63="","",'申込一覧表A'!AB63)</f>
      </c>
      <c r="V49" s="48" t="str">
        <f>'申込一覧表A'!AD63*60+'申込一覧表A'!AE63&amp;"."&amp;'申込一覧表A'!AF63</f>
        <v>0.</v>
      </c>
      <c r="X49" t="str">
        <f t="shared" si="6"/>
        <v>  </v>
      </c>
      <c r="Y49" s="48">
        <f>IF('申込一覧表A'!AG63="","",'申込一覧表A'!AG63)</f>
      </c>
      <c r="Z49" s="48" t="str">
        <f>'申込一覧表A'!AI63*60+'申込一覧表A'!AJ63&amp;"."&amp;'申込一覧表A'!AK63</f>
        <v>0.</v>
      </c>
      <c r="AA49" s="48"/>
      <c r="AB49" t="str">
        <f t="shared" si="0"/>
        <v>  </v>
      </c>
      <c r="AC49" s="48"/>
      <c r="AR49" s="48"/>
      <c r="AU49" s="48"/>
    </row>
    <row r="50" spans="1:47" ht="17.25">
      <c r="A50">
        <f>IF('申込一覧表A'!B64="","",'申込一覧表A'!B64)</f>
      </c>
      <c r="B50">
        <f>IF('申込一覧表A'!B64="","",'申込一覧表A'!$C$1)</f>
      </c>
      <c r="C50">
        <f>IF('申込一覧表A'!C64="","",'申込一覧表A'!C64)</f>
      </c>
      <c r="D50">
        <f>IF('申込一覧表A'!D64="","",'申込一覧表A'!D64)</f>
      </c>
      <c r="E50">
        <f>IF('申込一覧表A'!E54="","",'申込一覧表A'!E54)</f>
      </c>
      <c r="F50">
        <f>IF('申込一覧表A'!G64="","",'申込一覧表A'!G64)</f>
      </c>
      <c r="G50">
        <f>IF('申込一覧表A'!F64="","",'申込一覧表A'!F64)</f>
      </c>
      <c r="H50">
        <f>IF('申込一覧表A'!B64="","",LEFT('申込一覧表A'!$C$1,2))</f>
      </c>
      <c r="I50" s="48">
        <f>IF('申込一覧表A'!H64="","",'申込一覧表A'!H64)</f>
      </c>
      <c r="J50" s="48" t="str">
        <f>'申込一覧表A'!J64*60+'申込一覧表A'!K64&amp;"."&amp;'申込一覧表A'!L64</f>
        <v>0.</v>
      </c>
      <c r="K50">
        <f>IF('申込一覧表A'!M64="","",'申込一覧表A'!M64)</f>
      </c>
      <c r="L50">
        <f t="shared" si="1"/>
      </c>
      <c r="M50" s="48">
        <f>IF('申込一覧表A'!N64="","",'申込一覧表A'!N64)</f>
      </c>
      <c r="N50" s="48" t="str">
        <f>'申込一覧表A'!P64*60+'申込一覧表A'!Q64&amp;"."&amp;'申込一覧表A'!R64</f>
        <v>0.</v>
      </c>
      <c r="O50">
        <f>IF('申込一覧表A'!S64="","",'申込一覧表A'!S64)</f>
      </c>
      <c r="P50">
        <f t="shared" si="2"/>
      </c>
      <c r="Q50" s="48">
        <f>IF('申込一覧表A'!T64="","",'申込一覧表A'!T64)</f>
      </c>
      <c r="R50" s="48" t="str">
        <f>'申込一覧表A'!V64*60+'申込一覧表A'!W64&amp;"."&amp;'申込一覧表A'!X64</f>
        <v>0.</v>
      </c>
      <c r="S50">
        <f>IF('申込一覧表A'!Y64="","",'申込一覧表A'!Y64)</f>
      </c>
      <c r="T50">
        <f t="shared" si="3"/>
      </c>
      <c r="U50" s="48">
        <f>IF('申込一覧表A'!AB64="","",'申込一覧表A'!AB64)</f>
      </c>
      <c r="V50" s="48" t="str">
        <f>'申込一覧表A'!AD64*60+'申込一覧表A'!AE64&amp;"."&amp;'申込一覧表A'!AF64</f>
        <v>0.</v>
      </c>
      <c r="X50" t="str">
        <f t="shared" si="6"/>
        <v>  </v>
      </c>
      <c r="Y50" s="48">
        <f>IF('申込一覧表A'!AG64="","",'申込一覧表A'!AG64)</f>
      </c>
      <c r="Z50" s="48" t="str">
        <f>'申込一覧表A'!AI64*60+'申込一覧表A'!AJ64&amp;"."&amp;'申込一覧表A'!AK64</f>
        <v>0.</v>
      </c>
      <c r="AA50" s="48"/>
      <c r="AB50" t="str">
        <f t="shared" si="0"/>
        <v>  </v>
      </c>
      <c r="AC50" s="48"/>
      <c r="AR50" s="48"/>
      <c r="AU50" s="48"/>
    </row>
    <row r="51" spans="1:47" ht="17.25">
      <c r="A51">
        <f>IF('申込一覧表A'!B65="","",'申込一覧表A'!B65)</f>
      </c>
      <c r="B51">
        <f>IF('申込一覧表A'!B65="","",'申込一覧表A'!$C$1)</f>
      </c>
      <c r="C51">
        <f>IF('申込一覧表A'!C65="","",'申込一覧表A'!C65)</f>
      </c>
      <c r="D51">
        <f>IF('申込一覧表A'!D65="","",'申込一覧表A'!D65)</f>
      </c>
      <c r="E51">
        <f>IF('申込一覧表A'!E55="","",'申込一覧表A'!E55)</f>
      </c>
      <c r="F51">
        <f>IF('申込一覧表A'!G65="","",'申込一覧表A'!G65)</f>
      </c>
      <c r="G51">
        <f>IF('申込一覧表A'!F65="","",'申込一覧表A'!F65)</f>
      </c>
      <c r="H51">
        <f>IF('申込一覧表A'!B65="","",LEFT('申込一覧表A'!$C$1,2))</f>
      </c>
      <c r="I51" s="48">
        <f>IF('申込一覧表A'!H65="","",'申込一覧表A'!H65)</f>
      </c>
      <c r="J51" s="48" t="str">
        <f>'申込一覧表A'!J65*60+'申込一覧表A'!K65&amp;"."&amp;'申込一覧表A'!L65</f>
        <v>0.</v>
      </c>
      <c r="K51">
        <f>IF('申込一覧表A'!M65="","",'申込一覧表A'!M65)</f>
      </c>
      <c r="L51">
        <f t="shared" si="1"/>
      </c>
      <c r="M51" s="48">
        <f>IF('申込一覧表A'!N65="","",'申込一覧表A'!N65)</f>
      </c>
      <c r="N51" s="48" t="str">
        <f>'申込一覧表A'!P65*60+'申込一覧表A'!Q65&amp;"."&amp;'申込一覧表A'!R65</f>
        <v>0.</v>
      </c>
      <c r="O51">
        <f>IF('申込一覧表A'!S65="","",'申込一覧表A'!S65)</f>
      </c>
      <c r="P51">
        <f t="shared" si="2"/>
      </c>
      <c r="Q51" s="48">
        <f>IF('申込一覧表A'!T65="","",'申込一覧表A'!T65)</f>
      </c>
      <c r="R51" s="48" t="str">
        <f>'申込一覧表A'!V65*60+'申込一覧表A'!W65&amp;"."&amp;'申込一覧表A'!X65</f>
        <v>0.</v>
      </c>
      <c r="S51">
        <f>IF('申込一覧表A'!Y65="","",'申込一覧表A'!Y65)</f>
      </c>
      <c r="T51">
        <f t="shared" si="3"/>
      </c>
      <c r="U51" s="48">
        <f>IF('申込一覧表A'!AB65="","",'申込一覧表A'!AB65)</f>
      </c>
      <c r="V51" s="48" t="str">
        <f>'申込一覧表A'!AD65*60+'申込一覧表A'!AE65&amp;"."&amp;'申込一覧表A'!AF65</f>
        <v>0.</v>
      </c>
      <c r="X51" t="str">
        <f t="shared" si="6"/>
        <v>  </v>
      </c>
      <c r="Y51" s="48">
        <f>IF('申込一覧表A'!AG65="","",'申込一覧表A'!AG65)</f>
      </c>
      <c r="Z51" s="48" t="str">
        <f>'申込一覧表A'!AI65*60+'申込一覧表A'!AJ65&amp;"."&amp;'申込一覧表A'!AK65</f>
        <v>0.</v>
      </c>
      <c r="AA51" s="48"/>
      <c r="AB51" t="str">
        <f t="shared" si="0"/>
        <v>  </v>
      </c>
      <c r="AC51" s="48"/>
      <c r="AR51" s="48"/>
      <c r="AU51" s="48"/>
    </row>
    <row r="52" spans="1:47" ht="17.25">
      <c r="A52">
        <f>IF('申込一覧表A'!B66="","",'申込一覧表A'!B66)</f>
      </c>
      <c r="B52">
        <f>IF('申込一覧表A'!B66="","",'申込一覧表A'!$C$1)</f>
      </c>
      <c r="C52">
        <f>IF('申込一覧表A'!C66="","",'申込一覧表A'!C66)</f>
      </c>
      <c r="D52">
        <f>IF('申込一覧表A'!D66="","",'申込一覧表A'!D66)</f>
      </c>
      <c r="E52">
        <f>IF('申込一覧表A'!E56="","",'申込一覧表A'!E56)</f>
      </c>
      <c r="F52">
        <f>IF('申込一覧表A'!G66="","",'申込一覧表A'!G66)</f>
      </c>
      <c r="G52">
        <f>IF('申込一覧表A'!F66="","",'申込一覧表A'!F66)</f>
      </c>
      <c r="H52">
        <f>IF('申込一覧表A'!B66="","",LEFT('申込一覧表A'!$C$1,2))</f>
      </c>
      <c r="I52" s="48">
        <f>IF('申込一覧表A'!H66="","",'申込一覧表A'!H66)</f>
      </c>
      <c r="J52" s="48" t="str">
        <f>'申込一覧表A'!J66*60+'申込一覧表A'!K66&amp;"."&amp;'申込一覧表A'!L66</f>
        <v>0.</v>
      </c>
      <c r="K52">
        <f>IF('申込一覧表A'!M66="","",'申込一覧表A'!M66)</f>
      </c>
      <c r="L52">
        <f t="shared" si="1"/>
      </c>
      <c r="M52" s="48">
        <f>IF('申込一覧表A'!N66="","",'申込一覧表A'!N66)</f>
      </c>
      <c r="N52" s="48" t="str">
        <f>'申込一覧表A'!P66*60+'申込一覧表A'!Q66&amp;"."&amp;'申込一覧表A'!R66</f>
        <v>0.</v>
      </c>
      <c r="O52">
        <f>IF('申込一覧表A'!S66="","",'申込一覧表A'!S66)</f>
      </c>
      <c r="P52">
        <f t="shared" si="2"/>
      </c>
      <c r="Q52" s="48">
        <f>IF('申込一覧表A'!T66="","",'申込一覧表A'!T66)</f>
      </c>
      <c r="R52" s="48" t="str">
        <f>'申込一覧表A'!V66*60+'申込一覧表A'!W66&amp;"."&amp;'申込一覧表A'!X66</f>
        <v>0.</v>
      </c>
      <c r="S52">
        <f>IF('申込一覧表A'!Y66="","",'申込一覧表A'!Y66)</f>
      </c>
      <c r="T52">
        <f t="shared" si="3"/>
      </c>
      <c r="U52" s="48">
        <f>IF('申込一覧表A'!AB66="","",'申込一覧表A'!AB66)</f>
      </c>
      <c r="V52" s="48" t="str">
        <f>'申込一覧表A'!AD66*60+'申込一覧表A'!AE66&amp;"."&amp;'申込一覧表A'!AF66</f>
        <v>0.</v>
      </c>
      <c r="X52" t="str">
        <f t="shared" si="6"/>
        <v>  </v>
      </c>
      <c r="Y52" s="48">
        <f>IF('申込一覧表A'!AG66="","",'申込一覧表A'!AG66)</f>
      </c>
      <c r="Z52" s="48" t="str">
        <f>'申込一覧表A'!AI66*60+'申込一覧表A'!AJ66&amp;"."&amp;'申込一覧表A'!AK66</f>
        <v>0.</v>
      </c>
      <c r="AA52" s="48"/>
      <c r="AB52" t="str">
        <f t="shared" si="0"/>
        <v>  </v>
      </c>
      <c r="AC52" s="48"/>
      <c r="AR52" s="48"/>
      <c r="AU52" s="48"/>
    </row>
    <row r="53" spans="1:47" ht="17.25">
      <c r="A53">
        <f>IF('申込一覧表A'!B67="","",'申込一覧表A'!B67)</f>
      </c>
      <c r="B53">
        <f>IF('申込一覧表A'!B67="","",'申込一覧表A'!$C$1)</f>
      </c>
      <c r="C53">
        <f>IF('申込一覧表A'!C67="","",'申込一覧表A'!C67)</f>
      </c>
      <c r="D53">
        <f>IF('申込一覧表A'!D67="","",'申込一覧表A'!D67)</f>
      </c>
      <c r="E53">
        <f>IF('申込一覧表A'!E57="","",'申込一覧表A'!E57)</f>
      </c>
      <c r="F53">
        <f>IF('申込一覧表A'!G67="","",'申込一覧表A'!G67)</f>
      </c>
      <c r="G53">
        <f>IF('申込一覧表A'!F67="","",'申込一覧表A'!F67)</f>
      </c>
      <c r="H53">
        <f>IF('申込一覧表A'!B67="","",LEFT('申込一覧表A'!$C$1,2))</f>
      </c>
      <c r="I53" s="48">
        <f>IF('申込一覧表A'!H67="","",'申込一覧表A'!H67)</f>
      </c>
      <c r="J53" s="48" t="str">
        <f>'申込一覧表A'!J67*60+'申込一覧表A'!K67&amp;"."&amp;'申込一覧表A'!L67</f>
        <v>0.</v>
      </c>
      <c r="K53">
        <f>IF('申込一覧表A'!M67="","",'申込一覧表A'!M67)</f>
      </c>
      <c r="L53">
        <f t="shared" si="1"/>
      </c>
      <c r="M53" s="48">
        <f>IF('申込一覧表A'!N67="","",'申込一覧表A'!N67)</f>
      </c>
      <c r="N53" s="48" t="str">
        <f>'申込一覧表A'!P67*60+'申込一覧表A'!Q67&amp;"."&amp;'申込一覧表A'!R67</f>
        <v>0.</v>
      </c>
      <c r="O53">
        <f>IF('申込一覧表A'!S67="","",'申込一覧表A'!S67)</f>
      </c>
      <c r="P53">
        <f t="shared" si="2"/>
      </c>
      <c r="Q53" s="48">
        <f>IF('申込一覧表A'!T67="","",'申込一覧表A'!T67)</f>
      </c>
      <c r="R53" s="48" t="str">
        <f>'申込一覧表A'!V67*60+'申込一覧表A'!W67&amp;"."&amp;'申込一覧表A'!X67</f>
        <v>0.</v>
      </c>
      <c r="S53">
        <f>IF('申込一覧表A'!Y67="","",'申込一覧表A'!Y67)</f>
      </c>
      <c r="T53">
        <f t="shared" si="3"/>
      </c>
      <c r="U53" s="48">
        <f>IF('申込一覧表A'!AB67="","",'申込一覧表A'!AB67)</f>
      </c>
      <c r="V53" s="48" t="str">
        <f>'申込一覧表A'!AD67*60+'申込一覧表A'!AE67&amp;"."&amp;'申込一覧表A'!AF67</f>
        <v>0.</v>
      </c>
      <c r="X53" t="str">
        <f t="shared" si="6"/>
        <v>  </v>
      </c>
      <c r="Y53" s="48">
        <f>IF('申込一覧表A'!AG67="","",'申込一覧表A'!AG67)</f>
      </c>
      <c r="Z53" s="48" t="str">
        <f>'申込一覧表A'!AI67*60+'申込一覧表A'!AJ67&amp;"."&amp;'申込一覧表A'!AK67</f>
        <v>0.</v>
      </c>
      <c r="AA53" s="48"/>
      <c r="AB53" t="str">
        <f t="shared" si="0"/>
        <v>  </v>
      </c>
      <c r="AC53" s="48"/>
      <c r="AR53" s="48"/>
      <c r="AU53" s="48"/>
    </row>
    <row r="54" spans="1:47" ht="17.25">
      <c r="A54">
        <f>IF('申込一覧表A'!B68="","",'申込一覧表A'!B68)</f>
      </c>
      <c r="B54">
        <f>IF('申込一覧表A'!B68="","",'申込一覧表A'!$C$1)</f>
      </c>
      <c r="C54">
        <f>IF('申込一覧表A'!C68="","",'申込一覧表A'!C68)</f>
      </c>
      <c r="D54">
        <f>IF('申込一覧表A'!D68="","",'申込一覧表A'!D68)</f>
      </c>
      <c r="E54">
        <f>IF('申込一覧表A'!E58="","",'申込一覧表A'!E58)</f>
      </c>
      <c r="F54">
        <f>IF('申込一覧表A'!G68="","",'申込一覧表A'!G68)</f>
      </c>
      <c r="G54">
        <f>IF('申込一覧表A'!F68="","",'申込一覧表A'!F68)</f>
      </c>
      <c r="H54">
        <f>IF('申込一覧表A'!B68="","",LEFT('申込一覧表A'!$C$1,2))</f>
      </c>
      <c r="I54" s="48">
        <f>IF('申込一覧表A'!H68="","",'申込一覧表A'!H68)</f>
      </c>
      <c r="J54" s="48" t="str">
        <f>'申込一覧表A'!J68*60+'申込一覧表A'!K68&amp;"."&amp;'申込一覧表A'!L68</f>
        <v>0.</v>
      </c>
      <c r="K54">
        <f>IF('申込一覧表A'!M68="","",'申込一覧表A'!M68)</f>
      </c>
      <c r="L54">
        <f t="shared" si="1"/>
      </c>
      <c r="M54" s="48">
        <f>IF('申込一覧表A'!N68="","",'申込一覧表A'!N68)</f>
      </c>
      <c r="N54" s="48" t="str">
        <f>'申込一覧表A'!P68*60+'申込一覧表A'!Q68&amp;"."&amp;'申込一覧表A'!R68</f>
        <v>0.</v>
      </c>
      <c r="O54">
        <f>IF('申込一覧表A'!S68="","",'申込一覧表A'!S68)</f>
      </c>
      <c r="P54">
        <f t="shared" si="2"/>
      </c>
      <c r="Q54" s="48">
        <f>IF('申込一覧表A'!T68="","",'申込一覧表A'!T68)</f>
      </c>
      <c r="R54" s="48" t="str">
        <f>'申込一覧表A'!V68*60+'申込一覧表A'!W68&amp;"."&amp;'申込一覧表A'!X68</f>
        <v>0.</v>
      </c>
      <c r="S54">
        <f>IF('申込一覧表A'!Y68="","",'申込一覧表A'!Y68)</f>
      </c>
      <c r="T54">
        <f t="shared" si="3"/>
      </c>
      <c r="U54" s="48">
        <f>IF('申込一覧表A'!AB68="","",'申込一覧表A'!AB68)</f>
      </c>
      <c r="V54" s="48" t="str">
        <f>'申込一覧表A'!AD68*60+'申込一覧表A'!AE68&amp;"."&amp;'申込一覧表A'!AF68</f>
        <v>0.</v>
      </c>
      <c r="X54" t="str">
        <f t="shared" si="6"/>
        <v>  </v>
      </c>
      <c r="Y54" s="48">
        <f>IF('申込一覧表A'!AG68="","",'申込一覧表A'!AG68)</f>
      </c>
      <c r="Z54" s="48" t="str">
        <f>'申込一覧表A'!AI68*60+'申込一覧表A'!AJ68&amp;"."&amp;'申込一覧表A'!AK68</f>
        <v>0.</v>
      </c>
      <c r="AA54" s="48"/>
      <c r="AB54" t="str">
        <f t="shared" si="0"/>
        <v>  </v>
      </c>
      <c r="AC54" s="48"/>
      <c r="AR54" s="48"/>
      <c r="AU54" s="48"/>
    </row>
    <row r="55" spans="1:47" ht="17.25">
      <c r="A55">
        <f>IF('申込一覧表A'!B69="","",'申込一覧表A'!B69)</f>
      </c>
      <c r="B55">
        <f>IF('申込一覧表A'!B69="","",'申込一覧表A'!$C$1)</f>
      </c>
      <c r="C55">
        <f>IF('申込一覧表A'!C69="","",'申込一覧表A'!C69)</f>
      </c>
      <c r="D55">
        <f>IF('申込一覧表A'!D69="","",'申込一覧表A'!D69)</f>
      </c>
      <c r="E55">
        <f>IF('申込一覧表A'!E59="","",'申込一覧表A'!E59)</f>
      </c>
      <c r="F55">
        <f>IF('申込一覧表A'!G69="","",'申込一覧表A'!G69)</f>
      </c>
      <c r="G55">
        <f>IF('申込一覧表A'!F69="","",'申込一覧表A'!F69)</f>
      </c>
      <c r="H55">
        <f>IF('申込一覧表A'!B69="","",LEFT('申込一覧表A'!$C$1,2))</f>
      </c>
      <c r="I55" s="48">
        <f>IF('申込一覧表A'!H69="","",'申込一覧表A'!H69)</f>
      </c>
      <c r="J55" s="48" t="str">
        <f>'申込一覧表A'!J69*60+'申込一覧表A'!K69&amp;"."&amp;'申込一覧表A'!L69</f>
        <v>0.</v>
      </c>
      <c r="K55">
        <f>IF('申込一覧表A'!M69="","",'申込一覧表A'!M69)</f>
      </c>
      <c r="L55">
        <f t="shared" si="1"/>
      </c>
      <c r="M55" s="48">
        <f>IF('申込一覧表A'!N69="","",'申込一覧表A'!N69)</f>
      </c>
      <c r="N55" s="48" t="str">
        <f>'申込一覧表A'!P69*60+'申込一覧表A'!Q69&amp;"."&amp;'申込一覧表A'!R69</f>
        <v>0.</v>
      </c>
      <c r="O55">
        <f>IF('申込一覧表A'!S69="","",'申込一覧表A'!S69)</f>
      </c>
      <c r="P55">
        <f t="shared" si="2"/>
      </c>
      <c r="Q55" s="48">
        <f>IF('申込一覧表A'!T69="","",'申込一覧表A'!T69)</f>
      </c>
      <c r="R55" s="48" t="str">
        <f>'申込一覧表A'!V69*60+'申込一覧表A'!W69&amp;"."&amp;'申込一覧表A'!X69</f>
        <v>0.</v>
      </c>
      <c r="S55">
        <f>IF('申込一覧表A'!Y69="","",'申込一覧表A'!Y69)</f>
      </c>
      <c r="T55">
        <f t="shared" si="3"/>
      </c>
      <c r="U55" s="48">
        <f>IF('申込一覧表A'!AB69="","",'申込一覧表A'!AB69)</f>
      </c>
      <c r="V55" s="48" t="str">
        <f>'申込一覧表A'!AD69*60+'申込一覧表A'!AE69&amp;"."&amp;'申込一覧表A'!AF69</f>
        <v>0.</v>
      </c>
      <c r="X55" t="str">
        <f t="shared" si="6"/>
        <v>  </v>
      </c>
      <c r="Y55" s="48">
        <f>IF('申込一覧表A'!AG69="","",'申込一覧表A'!AG69)</f>
      </c>
      <c r="Z55" s="48" t="str">
        <f>'申込一覧表A'!AI69*60+'申込一覧表A'!AJ69&amp;"."&amp;'申込一覧表A'!AK69</f>
        <v>0.</v>
      </c>
      <c r="AA55" s="48"/>
      <c r="AB55" t="str">
        <f t="shared" si="0"/>
        <v>  </v>
      </c>
      <c r="AC55" s="48"/>
      <c r="AR55" s="48"/>
      <c r="AU55" s="48"/>
    </row>
    <row r="56" spans="1:47" ht="17.25">
      <c r="A56">
        <f>IF('申込一覧表A'!B70="","",'申込一覧表A'!B70)</f>
      </c>
      <c r="B56">
        <f>IF('申込一覧表A'!B70="","",'申込一覧表A'!$C$1)</f>
      </c>
      <c r="C56">
        <f>IF('申込一覧表A'!C70="","",'申込一覧表A'!C70)</f>
      </c>
      <c r="D56">
        <f>IF('申込一覧表A'!D70="","",'申込一覧表A'!D70)</f>
      </c>
      <c r="E56">
        <f>IF('申込一覧表A'!E60="","",'申込一覧表A'!E60)</f>
      </c>
      <c r="F56">
        <f>IF('申込一覧表A'!G70="","",'申込一覧表A'!G70)</f>
      </c>
      <c r="G56">
        <f>IF('申込一覧表A'!F70="","",'申込一覧表A'!F70)</f>
      </c>
      <c r="H56">
        <f>IF('申込一覧表A'!B70="","",LEFT('申込一覧表A'!$C$1,2))</f>
      </c>
      <c r="I56" s="48">
        <f>IF('申込一覧表A'!H70="","",'申込一覧表A'!H70)</f>
      </c>
      <c r="J56" s="48" t="str">
        <f>'申込一覧表A'!J70*60+'申込一覧表A'!K70&amp;"."&amp;'申込一覧表A'!L70</f>
        <v>0.</v>
      </c>
      <c r="K56">
        <f>IF('申込一覧表A'!M70="","",'申込一覧表A'!M70)</f>
      </c>
      <c r="L56">
        <f t="shared" si="1"/>
      </c>
      <c r="M56" s="48">
        <f>IF('申込一覧表A'!N70="","",'申込一覧表A'!N70)</f>
      </c>
      <c r="N56" s="48" t="str">
        <f>'申込一覧表A'!P70*60+'申込一覧表A'!Q70&amp;"."&amp;'申込一覧表A'!R70</f>
        <v>0.</v>
      </c>
      <c r="O56">
        <f>IF('申込一覧表A'!S70="","",'申込一覧表A'!S70)</f>
      </c>
      <c r="P56">
        <f t="shared" si="2"/>
      </c>
      <c r="Q56" s="48">
        <f>IF('申込一覧表A'!T70="","",'申込一覧表A'!T70)</f>
      </c>
      <c r="R56" s="48" t="str">
        <f>'申込一覧表A'!V70*60+'申込一覧表A'!W70&amp;"."&amp;'申込一覧表A'!X70</f>
        <v>0.</v>
      </c>
      <c r="S56">
        <f>IF('申込一覧表A'!Y70="","",'申込一覧表A'!Y70)</f>
      </c>
      <c r="T56">
        <f t="shared" si="3"/>
      </c>
      <c r="U56" s="48">
        <f>IF('申込一覧表A'!AB70="","",'申込一覧表A'!AB70)</f>
      </c>
      <c r="V56" s="48" t="str">
        <f>'申込一覧表A'!AD70*60+'申込一覧表A'!AE70&amp;"."&amp;'申込一覧表A'!AF70</f>
        <v>0.</v>
      </c>
      <c r="X56" t="str">
        <f t="shared" si="6"/>
        <v>  </v>
      </c>
      <c r="Y56" s="48">
        <f>IF('申込一覧表A'!AG70="","",'申込一覧表A'!AG70)</f>
      </c>
      <c r="Z56" s="48" t="str">
        <f>'申込一覧表A'!AI70*60+'申込一覧表A'!AJ70&amp;"."&amp;'申込一覧表A'!AK70</f>
        <v>0.</v>
      </c>
      <c r="AA56" s="48"/>
      <c r="AB56" t="str">
        <f t="shared" si="0"/>
        <v>  </v>
      </c>
      <c r="AC56" s="48"/>
      <c r="AR56" s="48"/>
      <c r="AU56" s="48"/>
    </row>
    <row r="57" spans="1:47" ht="17.25">
      <c r="A57">
        <f>IF('申込一覧表A'!B71="","",'申込一覧表A'!B71)</f>
      </c>
      <c r="B57">
        <f>IF('申込一覧表A'!B71="","",'申込一覧表A'!$C$1)</f>
      </c>
      <c r="C57">
        <f>IF('申込一覧表A'!C71="","",'申込一覧表A'!C71)</f>
      </c>
      <c r="D57">
        <f>IF('申込一覧表A'!D71="","",'申込一覧表A'!D71)</f>
      </c>
      <c r="E57">
        <f>IF('申込一覧表A'!E61="","",'申込一覧表A'!E61)</f>
      </c>
      <c r="F57">
        <f>IF('申込一覧表A'!G71="","",'申込一覧表A'!G71)</f>
      </c>
      <c r="G57">
        <f>IF('申込一覧表A'!F71="","",'申込一覧表A'!F71)</f>
      </c>
      <c r="H57">
        <f>IF('申込一覧表A'!B71="","",LEFT('申込一覧表A'!$C$1,2))</f>
      </c>
      <c r="I57" s="48">
        <f>IF('申込一覧表A'!H71="","",'申込一覧表A'!H71)</f>
      </c>
      <c r="J57" s="48" t="str">
        <f>'申込一覧表A'!J71*60+'申込一覧表A'!K71&amp;"."&amp;'申込一覧表A'!L71</f>
        <v>0.</v>
      </c>
      <c r="K57">
        <f>IF('申込一覧表A'!M71="","",'申込一覧表A'!M71)</f>
      </c>
      <c r="L57">
        <f t="shared" si="1"/>
      </c>
      <c r="M57" s="48">
        <f>IF('申込一覧表A'!N71="","",'申込一覧表A'!N71)</f>
      </c>
      <c r="N57" s="48" t="str">
        <f>'申込一覧表A'!P71*60+'申込一覧表A'!Q71&amp;"."&amp;'申込一覧表A'!R71</f>
        <v>0.</v>
      </c>
      <c r="O57">
        <f>IF('申込一覧表A'!S71="","",'申込一覧表A'!S71)</f>
      </c>
      <c r="P57">
        <f t="shared" si="2"/>
      </c>
      <c r="Q57" s="48">
        <f>IF('申込一覧表A'!T71="","",'申込一覧表A'!T71)</f>
      </c>
      <c r="R57" s="48" t="str">
        <f>'申込一覧表A'!V71*60+'申込一覧表A'!W71&amp;"."&amp;'申込一覧表A'!X71</f>
        <v>0.</v>
      </c>
      <c r="S57">
        <f>IF('申込一覧表A'!Y71="","",'申込一覧表A'!Y71)</f>
      </c>
      <c r="T57">
        <f t="shared" si="3"/>
      </c>
      <c r="U57" s="48">
        <f>IF('申込一覧表A'!AB71="","",'申込一覧表A'!AB71)</f>
      </c>
      <c r="V57" s="48" t="str">
        <f>'申込一覧表A'!AD71*60+'申込一覧表A'!AE71&amp;"."&amp;'申込一覧表A'!AF71</f>
        <v>0.</v>
      </c>
      <c r="X57" t="str">
        <f t="shared" si="6"/>
        <v>  </v>
      </c>
      <c r="Y57" s="48">
        <f>IF('申込一覧表A'!AG71="","",'申込一覧表A'!AG71)</f>
      </c>
      <c r="Z57" s="48" t="str">
        <f>'申込一覧表A'!AI71*60+'申込一覧表A'!AJ71&amp;"."&amp;'申込一覧表A'!AK71</f>
        <v>0.</v>
      </c>
      <c r="AA57" s="48"/>
      <c r="AB57" t="str">
        <f t="shared" si="0"/>
        <v>  </v>
      </c>
      <c r="AC57" s="48"/>
      <c r="AR57" s="48"/>
      <c r="AU57" s="48"/>
    </row>
    <row r="58" spans="1:47" ht="17.25">
      <c r="A58">
        <f>IF('申込一覧表A'!B72="","",'申込一覧表A'!B72)</f>
      </c>
      <c r="B58">
        <f>IF('申込一覧表A'!B72="","",'申込一覧表A'!$C$1)</f>
      </c>
      <c r="C58">
        <f>IF('申込一覧表A'!C72="","",'申込一覧表A'!C72)</f>
      </c>
      <c r="D58">
        <f>IF('申込一覧表A'!D72="","",'申込一覧表A'!D72)</f>
      </c>
      <c r="E58">
        <f>IF('申込一覧表A'!E62="","",'申込一覧表A'!E62)</f>
      </c>
      <c r="F58">
        <f>IF('申込一覧表A'!G72="","",'申込一覧表A'!G72)</f>
      </c>
      <c r="G58">
        <f>IF('申込一覧表A'!F72="","",'申込一覧表A'!F72)</f>
      </c>
      <c r="H58">
        <f>IF('申込一覧表A'!B72="","",LEFT('申込一覧表A'!$C$1,2))</f>
      </c>
      <c r="I58" s="48">
        <f>IF('申込一覧表A'!H72="","",'申込一覧表A'!H72)</f>
      </c>
      <c r="J58" s="48" t="str">
        <f>'申込一覧表A'!J72*60+'申込一覧表A'!K72&amp;"."&amp;'申込一覧表A'!L72</f>
        <v>0.</v>
      </c>
      <c r="K58">
        <f>IF('申込一覧表A'!M72="","",'申込一覧表A'!M72)</f>
      </c>
      <c r="L58">
        <f t="shared" si="1"/>
      </c>
      <c r="M58" s="48">
        <f>IF('申込一覧表A'!N72="","",'申込一覧表A'!N72)</f>
      </c>
      <c r="N58" s="48" t="str">
        <f>'申込一覧表A'!P72*60+'申込一覧表A'!Q72&amp;"."&amp;'申込一覧表A'!R72</f>
        <v>0.</v>
      </c>
      <c r="O58">
        <f>IF('申込一覧表A'!S72="","",'申込一覧表A'!S72)</f>
      </c>
      <c r="P58">
        <f t="shared" si="2"/>
      </c>
      <c r="Q58" s="48">
        <f>IF('申込一覧表A'!T72="","",'申込一覧表A'!T72)</f>
      </c>
      <c r="R58" s="48" t="str">
        <f>'申込一覧表A'!V72*60+'申込一覧表A'!W72&amp;"."&amp;'申込一覧表A'!X72</f>
        <v>0.</v>
      </c>
      <c r="S58">
        <f>IF('申込一覧表A'!Y72="","",'申込一覧表A'!Y72)</f>
      </c>
      <c r="T58">
        <f t="shared" si="3"/>
      </c>
      <c r="U58" s="48">
        <f>IF('申込一覧表A'!AB72="","",'申込一覧表A'!AB72)</f>
      </c>
      <c r="V58" s="48" t="str">
        <f>'申込一覧表A'!AD72*60+'申込一覧表A'!AE72&amp;"."&amp;'申込一覧表A'!AF72</f>
        <v>0.</v>
      </c>
      <c r="X58" t="str">
        <f t="shared" si="6"/>
        <v>  </v>
      </c>
      <c r="Y58" s="48">
        <f>IF('申込一覧表A'!AG72="","",'申込一覧表A'!AG72)</f>
      </c>
      <c r="Z58" s="48" t="str">
        <f>'申込一覧表A'!AI72*60+'申込一覧表A'!AJ72&amp;"."&amp;'申込一覧表A'!AK72</f>
        <v>0.</v>
      </c>
      <c r="AA58" s="48"/>
      <c r="AB58" t="str">
        <f t="shared" si="0"/>
        <v>  </v>
      </c>
      <c r="AC58" s="48"/>
      <c r="AR58" s="48"/>
      <c r="AU58" s="48"/>
    </row>
    <row r="59" spans="1:47" ht="17.25">
      <c r="A59">
        <f>IF('申込一覧表A'!B73="","",'申込一覧表A'!B73)</f>
      </c>
      <c r="B59">
        <f>IF('申込一覧表A'!B73="","",'申込一覧表A'!$C$1)</f>
      </c>
      <c r="C59">
        <f>IF('申込一覧表A'!C73="","",'申込一覧表A'!C73)</f>
      </c>
      <c r="D59">
        <f>IF('申込一覧表A'!D73="","",'申込一覧表A'!D73)</f>
      </c>
      <c r="E59">
        <f>IF('申込一覧表A'!E63="","",'申込一覧表A'!E63)</f>
      </c>
      <c r="F59">
        <f>IF('申込一覧表A'!G73="","",'申込一覧表A'!G73)</f>
      </c>
      <c r="G59">
        <f>IF('申込一覧表A'!F73="","",'申込一覧表A'!F73)</f>
      </c>
      <c r="H59">
        <f>IF('申込一覧表A'!B73="","",LEFT('申込一覧表A'!$C$1,2))</f>
      </c>
      <c r="I59" s="48">
        <f>IF('申込一覧表A'!H73="","",'申込一覧表A'!H73)</f>
      </c>
      <c r="J59" s="48" t="str">
        <f>'申込一覧表A'!J73*60+'申込一覧表A'!K73&amp;"."&amp;'申込一覧表A'!L73</f>
        <v>0.</v>
      </c>
      <c r="K59">
        <f>IF('申込一覧表A'!M73="","",'申込一覧表A'!M73)</f>
      </c>
      <c r="L59">
        <f t="shared" si="1"/>
      </c>
      <c r="M59" s="48">
        <f>IF('申込一覧表A'!N73="","",'申込一覧表A'!N73)</f>
      </c>
      <c r="N59" s="48" t="str">
        <f>'申込一覧表A'!P73*60+'申込一覧表A'!Q73&amp;"."&amp;'申込一覧表A'!R73</f>
        <v>0.</v>
      </c>
      <c r="O59">
        <f>IF('申込一覧表A'!S73="","",'申込一覧表A'!S73)</f>
      </c>
      <c r="P59">
        <f t="shared" si="2"/>
      </c>
      <c r="Q59" s="48">
        <f>IF('申込一覧表A'!T73="","",'申込一覧表A'!T73)</f>
      </c>
      <c r="R59" s="48" t="str">
        <f>'申込一覧表A'!V73*60+'申込一覧表A'!W73&amp;"."&amp;'申込一覧表A'!X73</f>
        <v>0.</v>
      </c>
      <c r="S59">
        <f>IF('申込一覧表A'!Y73="","",'申込一覧表A'!Y73)</f>
      </c>
      <c r="T59">
        <f t="shared" si="3"/>
      </c>
      <c r="U59" s="48">
        <f>IF('申込一覧表A'!AB73="","",'申込一覧表A'!AB73)</f>
      </c>
      <c r="V59" s="48" t="str">
        <f>'申込一覧表A'!AD73*60+'申込一覧表A'!AE73&amp;"."&amp;'申込一覧表A'!AF73</f>
        <v>0.</v>
      </c>
      <c r="X59" t="str">
        <f t="shared" si="6"/>
        <v>  </v>
      </c>
      <c r="Y59" s="48">
        <f>IF('申込一覧表A'!AG73="","",'申込一覧表A'!AG73)</f>
      </c>
      <c r="Z59" s="48" t="str">
        <f>'申込一覧表A'!AI73*60+'申込一覧表A'!AJ73&amp;"."&amp;'申込一覧表A'!AK73</f>
        <v>0.</v>
      </c>
      <c r="AA59" s="48"/>
      <c r="AB59" t="str">
        <f t="shared" si="0"/>
        <v>  </v>
      </c>
      <c r="AC59" s="48"/>
      <c r="AR59" s="48"/>
      <c r="AU59" s="48"/>
    </row>
    <row r="60" spans="1:47" ht="17.25">
      <c r="A60">
        <f>IF('申込一覧表A'!B74="","",'申込一覧表A'!B74)</f>
      </c>
      <c r="B60">
        <f>IF('申込一覧表A'!B74="","",'申込一覧表A'!$C$1)</f>
      </c>
      <c r="C60">
        <f>IF('申込一覧表A'!C74="","",'申込一覧表A'!C74)</f>
      </c>
      <c r="D60">
        <f>IF('申込一覧表A'!D74="","",'申込一覧表A'!D74)</f>
      </c>
      <c r="E60">
        <f>IF('申込一覧表A'!E64="","",'申込一覧表A'!E64)</f>
      </c>
      <c r="F60">
        <f>IF('申込一覧表A'!G74="","",'申込一覧表A'!G74)</f>
      </c>
      <c r="G60">
        <f>IF('申込一覧表A'!F74="","",'申込一覧表A'!F74)</f>
      </c>
      <c r="H60">
        <f>IF('申込一覧表A'!B74="","",LEFT('申込一覧表A'!$C$1,2))</f>
      </c>
      <c r="I60" s="48">
        <f>IF('申込一覧表A'!H74="","",'申込一覧表A'!H74)</f>
      </c>
      <c r="J60" s="48" t="str">
        <f>'申込一覧表A'!J74*60+'申込一覧表A'!K74&amp;"."&amp;'申込一覧表A'!L74</f>
        <v>0.</v>
      </c>
      <c r="K60">
        <f>IF('申込一覧表A'!M74="","",'申込一覧表A'!M74)</f>
      </c>
      <c r="L60">
        <f t="shared" si="1"/>
      </c>
      <c r="M60" s="48">
        <f>IF('申込一覧表A'!N74="","",'申込一覧表A'!N74)</f>
      </c>
      <c r="N60" s="48" t="str">
        <f>'申込一覧表A'!P74*60+'申込一覧表A'!Q74&amp;"."&amp;'申込一覧表A'!R74</f>
        <v>0.</v>
      </c>
      <c r="O60">
        <f>IF('申込一覧表A'!S74="","",'申込一覧表A'!S74)</f>
      </c>
      <c r="P60">
        <f t="shared" si="2"/>
      </c>
      <c r="Q60" s="48">
        <f>IF('申込一覧表A'!T74="","",'申込一覧表A'!T74)</f>
      </c>
      <c r="R60" s="48" t="str">
        <f>'申込一覧表A'!V74*60+'申込一覧表A'!W74&amp;"."&amp;'申込一覧表A'!X74</f>
        <v>0.</v>
      </c>
      <c r="S60">
        <f>IF('申込一覧表A'!Y74="","",'申込一覧表A'!Y74)</f>
      </c>
      <c r="T60">
        <f t="shared" si="3"/>
      </c>
      <c r="U60" s="48">
        <f>IF('申込一覧表A'!AB74="","",'申込一覧表A'!AB74)</f>
      </c>
      <c r="V60" s="48" t="str">
        <f>'申込一覧表A'!AD74*60+'申込一覧表A'!AE74&amp;"."&amp;'申込一覧表A'!AF74</f>
        <v>0.</v>
      </c>
      <c r="X60" t="str">
        <f t="shared" si="6"/>
        <v>  </v>
      </c>
      <c r="Y60" s="48">
        <f>IF('申込一覧表A'!AG74="","",'申込一覧表A'!AG74)</f>
      </c>
      <c r="Z60" s="48" t="str">
        <f>'申込一覧表A'!AI74*60+'申込一覧表A'!AJ74&amp;"."&amp;'申込一覧表A'!AK74</f>
        <v>0.</v>
      </c>
      <c r="AA60" s="48"/>
      <c r="AB60" t="str">
        <f t="shared" si="0"/>
        <v>  </v>
      </c>
      <c r="AC60" s="48"/>
      <c r="AR60" s="48"/>
      <c r="AU60" s="48"/>
    </row>
    <row r="61" spans="1:47" ht="17.25">
      <c r="A61">
        <f>IF('申込一覧表A'!B75="","",'申込一覧表A'!B75)</f>
      </c>
      <c r="B61">
        <f>IF('申込一覧表A'!B75="","",'申込一覧表A'!$C$1)</f>
      </c>
      <c r="C61">
        <f>IF('申込一覧表A'!C75="","",'申込一覧表A'!C75)</f>
      </c>
      <c r="D61">
        <f>IF('申込一覧表A'!D75="","",'申込一覧表A'!D75)</f>
      </c>
      <c r="E61">
        <f>IF('申込一覧表A'!E65="","",'申込一覧表A'!E65)</f>
      </c>
      <c r="F61">
        <f>IF('申込一覧表A'!G75="","",'申込一覧表A'!G75)</f>
      </c>
      <c r="G61">
        <f>IF('申込一覧表A'!F75="","",'申込一覧表A'!F75)</f>
      </c>
      <c r="H61">
        <f>IF('申込一覧表A'!B75="","",LEFT('申込一覧表A'!$C$1,2))</f>
      </c>
      <c r="I61" s="48">
        <f>IF('申込一覧表A'!H75="","",'申込一覧表A'!H75)</f>
      </c>
      <c r="J61" s="48" t="str">
        <f>'申込一覧表A'!J75*60+'申込一覧表A'!K75&amp;"."&amp;'申込一覧表A'!L75</f>
        <v>0.</v>
      </c>
      <c r="K61">
        <f>IF('申込一覧表A'!M75="","",'申込一覧表A'!M75)</f>
      </c>
      <c r="L61">
        <f t="shared" si="1"/>
      </c>
      <c r="M61" s="48">
        <f>IF('申込一覧表A'!N75="","",'申込一覧表A'!N75)</f>
      </c>
      <c r="N61" s="48" t="str">
        <f>'申込一覧表A'!P75*60+'申込一覧表A'!Q75&amp;"."&amp;'申込一覧表A'!R75</f>
        <v>0.</v>
      </c>
      <c r="O61">
        <f>IF('申込一覧表A'!S75="","",'申込一覧表A'!S75)</f>
      </c>
      <c r="P61">
        <f t="shared" si="2"/>
      </c>
      <c r="Q61" s="48">
        <f>IF('申込一覧表A'!T75="","",'申込一覧表A'!T75)</f>
      </c>
      <c r="R61" s="48" t="str">
        <f>'申込一覧表A'!V75*60+'申込一覧表A'!W75&amp;"."&amp;'申込一覧表A'!X75</f>
        <v>0.</v>
      </c>
      <c r="S61">
        <f>IF('申込一覧表A'!Y75="","",'申込一覧表A'!Y75)</f>
      </c>
      <c r="T61">
        <f t="shared" si="3"/>
      </c>
      <c r="U61" s="48">
        <f>IF('申込一覧表A'!AB75="","",'申込一覧表A'!AB75)</f>
      </c>
      <c r="V61" s="48" t="str">
        <f>'申込一覧表A'!AD75*60+'申込一覧表A'!AE75&amp;"."&amp;'申込一覧表A'!AF75</f>
        <v>0.</v>
      </c>
      <c r="X61" t="str">
        <f t="shared" si="6"/>
        <v>  </v>
      </c>
      <c r="Y61" s="48">
        <f>IF('申込一覧表A'!AG75="","",'申込一覧表A'!AG75)</f>
      </c>
      <c r="Z61" s="48" t="str">
        <f>'申込一覧表A'!AI75*60+'申込一覧表A'!AJ75&amp;"."&amp;'申込一覧表A'!AK75</f>
        <v>0.</v>
      </c>
      <c r="AA61" s="48"/>
      <c r="AB61" t="str">
        <f t="shared" si="0"/>
        <v>  </v>
      </c>
      <c r="AC61" s="48"/>
      <c r="AR61" s="48"/>
      <c r="AU61" s="48"/>
    </row>
    <row r="62" spans="1:47" ht="17.25">
      <c r="A62">
        <f>IF('申込一覧表A'!B86="","",'申込一覧表A'!B86)</f>
      </c>
      <c r="B62">
        <f>IF('申込一覧表A'!B86="","",'申込一覧表A'!$C$1)</f>
      </c>
      <c r="C62">
        <f>IF('申込一覧表A'!C86="","",'申込一覧表A'!C86)</f>
      </c>
      <c r="D62">
        <f>IF('申込一覧表A'!D86="","",'申込一覧表A'!D86)</f>
      </c>
      <c r="E62">
        <f>IF('申込一覧表A'!E66="","",'申込一覧表A'!E66)</f>
      </c>
      <c r="F62">
        <f>IF('申込一覧表A'!G86="","",'申込一覧表A'!G86)</f>
      </c>
      <c r="G62">
        <f>IF('申込一覧表A'!F86="","",'申込一覧表A'!F86)</f>
      </c>
      <c r="H62">
        <f>IF('申込一覧表A'!B86="","",LEFT('申込一覧表A'!$C$1,2))</f>
      </c>
      <c r="I62" s="48">
        <f>IF('申込一覧表A'!H86="","",'申込一覧表A'!H86)</f>
      </c>
      <c r="J62" s="48" t="str">
        <f>'申込一覧表A'!J86*60+'申込一覧表A'!K86&amp;"."&amp;'申込一覧表A'!L86</f>
        <v>0.</v>
      </c>
      <c r="K62">
        <f>IF('申込一覧表A'!M86="","",'申込一覧表A'!M86)</f>
      </c>
      <c r="L62">
        <f t="shared" si="1"/>
      </c>
      <c r="M62" s="48">
        <f>IF('申込一覧表A'!N86="","",'申込一覧表A'!N86)</f>
      </c>
      <c r="N62" s="48" t="str">
        <f>'申込一覧表A'!P86*60+'申込一覧表A'!Q86&amp;"."&amp;'申込一覧表A'!R86</f>
        <v>0.</v>
      </c>
      <c r="O62">
        <f>IF('申込一覧表A'!S86="","",'申込一覧表A'!S86)</f>
      </c>
      <c r="P62">
        <f t="shared" si="2"/>
      </c>
      <c r="Q62" s="48">
        <f>IF('申込一覧表A'!T86="","",'申込一覧表A'!T86)</f>
      </c>
      <c r="R62" s="48" t="str">
        <f>'申込一覧表A'!V86*60+'申込一覧表A'!W86&amp;"."&amp;'申込一覧表A'!X86</f>
        <v>0.</v>
      </c>
      <c r="S62">
        <f>IF('申込一覧表A'!Y86="","",'申込一覧表A'!Y86)</f>
      </c>
      <c r="T62">
        <f t="shared" si="3"/>
      </c>
      <c r="U62" s="48">
        <f>IF('申込一覧表A'!AB86="","",'申込一覧表A'!AB86)</f>
      </c>
      <c r="V62" s="48" t="str">
        <f>'申込一覧表A'!AD86*60+'申込一覧表A'!AE86&amp;"."&amp;'申込一覧表A'!AF86</f>
        <v>0.</v>
      </c>
      <c r="X62" t="str">
        <f t="shared" si="6"/>
        <v>  </v>
      </c>
      <c r="Y62" s="48">
        <f>IF('申込一覧表A'!AG86="","",'申込一覧表A'!AG86)</f>
      </c>
      <c r="Z62" s="48" t="str">
        <f>'申込一覧表A'!AI86*60+'申込一覧表A'!AJ86&amp;"."&amp;'申込一覧表A'!AK86</f>
        <v>0.</v>
      </c>
      <c r="AA62" s="48"/>
      <c r="AB62" t="str">
        <f t="shared" si="0"/>
        <v>  </v>
      </c>
      <c r="AC62" s="48"/>
      <c r="AR62" s="48"/>
      <c r="AU62" s="48"/>
    </row>
    <row r="63" spans="1:47" ht="17.25">
      <c r="A63">
        <f>IF('申込一覧表A'!B87="","",'申込一覧表A'!B87)</f>
      </c>
      <c r="B63">
        <f>IF('申込一覧表A'!B87="","",'申込一覧表A'!$C$1)</f>
      </c>
      <c r="C63">
        <f>IF('申込一覧表A'!C87="","",'申込一覧表A'!C87)</f>
      </c>
      <c r="D63">
        <f>IF('申込一覧表A'!D87="","",'申込一覧表A'!D87)</f>
      </c>
      <c r="E63">
        <f>IF('申込一覧表A'!E67="","",'申込一覧表A'!E67)</f>
      </c>
      <c r="F63">
        <f>IF('申込一覧表A'!G87="","",'申込一覧表A'!G87)</f>
      </c>
      <c r="G63">
        <f>IF('申込一覧表A'!F87="","",'申込一覧表A'!F87)</f>
      </c>
      <c r="H63">
        <f>IF('申込一覧表A'!B87="","",LEFT('申込一覧表A'!$C$1,2))</f>
      </c>
      <c r="I63" s="48">
        <f>IF('申込一覧表A'!H87="","",'申込一覧表A'!H87)</f>
      </c>
      <c r="J63" s="48" t="str">
        <f>'申込一覧表A'!J87*60+'申込一覧表A'!K87&amp;"."&amp;'申込一覧表A'!L87</f>
        <v>0.</v>
      </c>
      <c r="K63">
        <f>IF('申込一覧表A'!M87="","",'申込一覧表A'!M87)</f>
      </c>
      <c r="L63">
        <f t="shared" si="1"/>
      </c>
      <c r="M63" s="48">
        <f>IF('申込一覧表A'!N87="","",'申込一覧表A'!N87)</f>
      </c>
      <c r="N63" s="48" t="str">
        <f>'申込一覧表A'!P87*60+'申込一覧表A'!Q87&amp;"."&amp;'申込一覧表A'!R87</f>
        <v>0.</v>
      </c>
      <c r="O63">
        <f>IF('申込一覧表A'!S87="","",'申込一覧表A'!S87)</f>
      </c>
      <c r="P63">
        <f t="shared" si="2"/>
      </c>
      <c r="Q63" s="48">
        <f>IF('申込一覧表A'!T87="","",'申込一覧表A'!T87)</f>
      </c>
      <c r="R63" s="48" t="str">
        <f>'申込一覧表A'!V87*60+'申込一覧表A'!W87&amp;"."&amp;'申込一覧表A'!X87</f>
        <v>0.</v>
      </c>
      <c r="S63">
        <f>IF('申込一覧表A'!Y87="","",'申込一覧表A'!Y87)</f>
      </c>
      <c r="T63">
        <f t="shared" si="3"/>
      </c>
      <c r="U63" s="48">
        <f>IF('申込一覧表A'!AB87="","",'申込一覧表A'!AB87)</f>
      </c>
      <c r="V63" s="48" t="str">
        <f>'申込一覧表A'!AD87*60+'申込一覧表A'!AE87&amp;"."&amp;'申込一覧表A'!AF87</f>
        <v>0.</v>
      </c>
      <c r="X63" t="str">
        <f t="shared" si="6"/>
        <v>  </v>
      </c>
      <c r="Y63" s="48">
        <f>IF('申込一覧表A'!AG87="","",'申込一覧表A'!AG87)</f>
      </c>
      <c r="Z63" s="48" t="str">
        <f>'申込一覧表A'!AI87*60+'申込一覧表A'!AJ87&amp;"."&amp;'申込一覧表A'!AK87</f>
        <v>0.</v>
      </c>
      <c r="AA63" s="48"/>
      <c r="AB63" t="str">
        <f t="shared" si="0"/>
        <v>  </v>
      </c>
      <c r="AC63" s="48"/>
      <c r="AR63" s="48"/>
      <c r="AU63" s="48"/>
    </row>
    <row r="64" spans="1:47" ht="17.25">
      <c r="A64">
        <f>IF('申込一覧表A'!B88="","",'申込一覧表A'!B88)</f>
      </c>
      <c r="B64">
        <f>IF('申込一覧表A'!B88="","",'申込一覧表A'!$C$1)</f>
      </c>
      <c r="C64">
        <f>IF('申込一覧表A'!C88="","",'申込一覧表A'!C88)</f>
      </c>
      <c r="D64">
        <f>IF('申込一覧表A'!D88="","",'申込一覧表A'!D88)</f>
      </c>
      <c r="E64">
        <f>IF('申込一覧表A'!E68="","",'申込一覧表A'!E68)</f>
      </c>
      <c r="F64">
        <f>IF('申込一覧表A'!G88="","",'申込一覧表A'!G88)</f>
      </c>
      <c r="G64">
        <f>IF('申込一覧表A'!F88="","",'申込一覧表A'!F88)</f>
      </c>
      <c r="H64">
        <f>IF('申込一覧表A'!B88="","",LEFT('申込一覧表A'!$C$1,2))</f>
      </c>
      <c r="I64" s="48">
        <f>IF('申込一覧表A'!H88="","",'申込一覧表A'!H88)</f>
      </c>
      <c r="J64" s="48" t="str">
        <f>'申込一覧表A'!J88*60+'申込一覧表A'!K88&amp;"."&amp;'申込一覧表A'!L88</f>
        <v>0.</v>
      </c>
      <c r="K64">
        <f>IF('申込一覧表A'!M88="","",'申込一覧表A'!M88)</f>
      </c>
      <c r="L64">
        <f t="shared" si="1"/>
      </c>
      <c r="M64" s="48">
        <f>IF('申込一覧表A'!N88="","",'申込一覧表A'!N88)</f>
      </c>
      <c r="N64" s="48" t="str">
        <f>'申込一覧表A'!P88*60+'申込一覧表A'!Q88&amp;"."&amp;'申込一覧表A'!R88</f>
        <v>0.</v>
      </c>
      <c r="O64">
        <f>IF('申込一覧表A'!S88="","",'申込一覧表A'!S88)</f>
      </c>
      <c r="P64">
        <f t="shared" si="2"/>
      </c>
      <c r="Q64" s="48">
        <f>IF('申込一覧表A'!T88="","",'申込一覧表A'!T88)</f>
      </c>
      <c r="R64" s="48" t="str">
        <f>'申込一覧表A'!V88*60+'申込一覧表A'!W88&amp;"."&amp;'申込一覧表A'!X88</f>
        <v>0.</v>
      </c>
      <c r="S64">
        <f>IF('申込一覧表A'!Y88="","",'申込一覧表A'!Y88)</f>
      </c>
      <c r="T64">
        <f t="shared" si="3"/>
      </c>
      <c r="U64" s="48">
        <f>IF('申込一覧表A'!AB88="","",'申込一覧表A'!AB88)</f>
      </c>
      <c r="V64" s="48" t="str">
        <f>'申込一覧表A'!AD88*60+'申込一覧表A'!AE88&amp;"."&amp;'申込一覧表A'!AF88</f>
        <v>0.</v>
      </c>
      <c r="X64" t="str">
        <f t="shared" si="6"/>
        <v>  </v>
      </c>
      <c r="Y64" s="48">
        <f>IF('申込一覧表A'!AG88="","",'申込一覧表A'!AG88)</f>
      </c>
      <c r="Z64" s="48" t="str">
        <f>'申込一覧表A'!AI88*60+'申込一覧表A'!AJ88&amp;"."&amp;'申込一覧表A'!AK88</f>
        <v>0.</v>
      </c>
      <c r="AA64" s="48"/>
      <c r="AB64" t="str">
        <f t="shared" si="0"/>
        <v>  </v>
      </c>
      <c r="AC64" s="48"/>
      <c r="AR64" s="48"/>
      <c r="AU64" s="48"/>
    </row>
    <row r="65" spans="1:47" ht="17.25">
      <c r="A65">
        <f>IF('申込一覧表A'!B89="","",'申込一覧表A'!B89)</f>
      </c>
      <c r="B65">
        <f>IF('申込一覧表A'!B89="","",'申込一覧表A'!$C$1)</f>
      </c>
      <c r="C65">
        <f>IF('申込一覧表A'!C89="","",'申込一覧表A'!C89)</f>
      </c>
      <c r="D65">
        <f>IF('申込一覧表A'!D89="","",'申込一覧表A'!D89)</f>
      </c>
      <c r="E65">
        <f>IF('申込一覧表A'!E69="","",'申込一覧表A'!E69)</f>
      </c>
      <c r="F65">
        <f>IF('申込一覧表A'!G89="","",'申込一覧表A'!G89)</f>
      </c>
      <c r="G65">
        <f>IF('申込一覧表A'!F89="","",'申込一覧表A'!F89)</f>
      </c>
      <c r="H65">
        <f>IF('申込一覧表A'!B89="","",LEFT('申込一覧表A'!$C$1,2))</f>
      </c>
      <c r="I65" s="48">
        <f>IF('申込一覧表A'!H89="","",'申込一覧表A'!H89)</f>
      </c>
      <c r="J65" s="48" t="str">
        <f>'申込一覧表A'!J89*60+'申込一覧表A'!K89&amp;"."&amp;'申込一覧表A'!L89</f>
        <v>0.</v>
      </c>
      <c r="K65">
        <f>IF('申込一覧表A'!M89="","",'申込一覧表A'!M89)</f>
      </c>
      <c r="L65">
        <f t="shared" si="1"/>
      </c>
      <c r="M65" s="48">
        <f>IF('申込一覧表A'!N89="","",'申込一覧表A'!N89)</f>
      </c>
      <c r="N65" s="48" t="str">
        <f>'申込一覧表A'!P89*60+'申込一覧表A'!Q89&amp;"."&amp;'申込一覧表A'!R89</f>
        <v>0.</v>
      </c>
      <c r="O65">
        <f>IF('申込一覧表A'!S89="","",'申込一覧表A'!S89)</f>
      </c>
      <c r="P65">
        <f t="shared" si="2"/>
      </c>
      <c r="Q65" s="48">
        <f>IF('申込一覧表A'!T89="","",'申込一覧表A'!T89)</f>
      </c>
      <c r="R65" s="48" t="str">
        <f>'申込一覧表A'!V89*60+'申込一覧表A'!W89&amp;"."&amp;'申込一覧表A'!X89</f>
        <v>0.</v>
      </c>
      <c r="S65">
        <f>IF('申込一覧表A'!Y89="","",'申込一覧表A'!Y89)</f>
      </c>
      <c r="T65">
        <f t="shared" si="3"/>
      </c>
      <c r="U65" s="48">
        <f>IF('申込一覧表A'!AB89="","",'申込一覧表A'!AB89)</f>
      </c>
      <c r="V65" s="48" t="str">
        <f>'申込一覧表A'!AD89*60+'申込一覧表A'!AE89&amp;"."&amp;'申込一覧表A'!AF89</f>
        <v>0.</v>
      </c>
      <c r="X65" t="str">
        <f t="shared" si="6"/>
        <v>  </v>
      </c>
      <c r="Y65" s="48">
        <f>IF('申込一覧表A'!AG89="","",'申込一覧表A'!AG89)</f>
      </c>
      <c r="Z65" s="48" t="str">
        <f>'申込一覧表A'!AI89*60+'申込一覧表A'!AJ89&amp;"."&amp;'申込一覧表A'!AK89</f>
        <v>0.</v>
      </c>
      <c r="AA65" s="48"/>
      <c r="AB65" t="str">
        <f t="shared" si="0"/>
        <v>  </v>
      </c>
      <c r="AC65" s="48"/>
      <c r="AR65" s="48"/>
      <c r="AU65" s="48"/>
    </row>
    <row r="66" spans="1:47" ht="17.25">
      <c r="A66">
        <f>IF('申込一覧表A'!B90="","",'申込一覧表A'!B90)</f>
      </c>
      <c r="B66">
        <f>IF('申込一覧表A'!B90="","",'申込一覧表A'!$C$1)</f>
      </c>
      <c r="C66">
        <f>IF('申込一覧表A'!C90="","",'申込一覧表A'!C90)</f>
      </c>
      <c r="D66">
        <f>IF('申込一覧表A'!D90="","",'申込一覧表A'!D90)</f>
      </c>
      <c r="E66">
        <f>IF('申込一覧表A'!E70="","",'申込一覧表A'!E70)</f>
      </c>
      <c r="F66">
        <f>IF('申込一覧表A'!G90="","",'申込一覧表A'!G90)</f>
      </c>
      <c r="G66">
        <f>IF('申込一覧表A'!F90="","",'申込一覧表A'!F90)</f>
      </c>
      <c r="H66">
        <f>IF('申込一覧表A'!B90="","",LEFT('申込一覧表A'!$C$1,2))</f>
      </c>
      <c r="I66" s="48">
        <f>IF('申込一覧表A'!H90="","",'申込一覧表A'!H90)</f>
      </c>
      <c r="J66" s="48" t="str">
        <f>'申込一覧表A'!J90*60+'申込一覧表A'!K90&amp;"."&amp;'申込一覧表A'!L90</f>
        <v>0.</v>
      </c>
      <c r="K66">
        <f>IF('申込一覧表A'!M90="","",'申込一覧表A'!M90)</f>
      </c>
      <c r="L66">
        <f t="shared" si="1"/>
      </c>
      <c r="M66" s="48">
        <f>IF('申込一覧表A'!N90="","",'申込一覧表A'!N90)</f>
      </c>
      <c r="N66" s="48" t="str">
        <f>'申込一覧表A'!P90*60+'申込一覧表A'!Q90&amp;"."&amp;'申込一覧表A'!R90</f>
        <v>0.</v>
      </c>
      <c r="O66">
        <f>IF('申込一覧表A'!S90="","",'申込一覧表A'!S90)</f>
      </c>
      <c r="P66">
        <f t="shared" si="2"/>
      </c>
      <c r="Q66" s="48">
        <f>IF('申込一覧表A'!T90="","",'申込一覧表A'!T90)</f>
      </c>
      <c r="R66" s="48" t="str">
        <f>'申込一覧表A'!V90*60+'申込一覧表A'!W90&amp;"."&amp;'申込一覧表A'!X90</f>
        <v>0.</v>
      </c>
      <c r="S66">
        <f>IF('申込一覧表A'!Y90="","",'申込一覧表A'!Y90)</f>
      </c>
      <c r="T66">
        <f t="shared" si="3"/>
      </c>
      <c r="U66" s="48">
        <f>IF('申込一覧表A'!AB90="","",'申込一覧表A'!AB90)</f>
      </c>
      <c r="V66" s="48" t="str">
        <f>'申込一覧表A'!AD90*60+'申込一覧表A'!AE90&amp;"."&amp;'申込一覧表A'!AF90</f>
        <v>0.</v>
      </c>
      <c r="X66" t="str">
        <f t="shared" si="6"/>
        <v>  </v>
      </c>
      <c r="Y66" s="48">
        <f>IF('申込一覧表A'!AG90="","",'申込一覧表A'!AG90)</f>
      </c>
      <c r="Z66" s="48" t="str">
        <f>'申込一覧表A'!AI90*60+'申込一覧表A'!AJ90&amp;"."&amp;'申込一覧表A'!AK90</f>
        <v>0.</v>
      </c>
      <c r="AA66" s="48"/>
      <c r="AB66" t="str">
        <f aca="true" t="shared" si="7" ref="AB66:AB91">IF(Z66="0.","  ",Z66)</f>
        <v>  </v>
      </c>
      <c r="AC66" s="48"/>
      <c r="AR66" s="48"/>
      <c r="AU66" s="48"/>
    </row>
    <row r="67" spans="1:47" ht="17.25">
      <c r="A67">
        <f>IF('申込一覧表A'!B91="","",'申込一覧表A'!B91)</f>
      </c>
      <c r="B67">
        <f>IF('申込一覧表A'!B91="","",'申込一覧表A'!$C$1)</f>
      </c>
      <c r="C67">
        <f>IF('申込一覧表A'!C91="","",'申込一覧表A'!C91)</f>
      </c>
      <c r="D67">
        <f>IF('申込一覧表A'!D91="","",'申込一覧表A'!D91)</f>
      </c>
      <c r="E67">
        <f>IF('申込一覧表A'!E71="","",'申込一覧表A'!E71)</f>
      </c>
      <c r="F67">
        <f>IF('申込一覧表A'!G91="","",'申込一覧表A'!G91)</f>
      </c>
      <c r="G67">
        <f>IF('申込一覧表A'!F91="","",'申込一覧表A'!F91)</f>
      </c>
      <c r="H67">
        <f>IF('申込一覧表A'!B91="","",LEFT('申込一覧表A'!$C$1,2))</f>
      </c>
      <c r="I67" s="48">
        <f>IF('申込一覧表A'!H91="","",'申込一覧表A'!H91)</f>
      </c>
      <c r="J67" s="48" t="str">
        <f>'申込一覧表A'!J91*60+'申込一覧表A'!K91&amp;"."&amp;'申込一覧表A'!L91</f>
        <v>0.</v>
      </c>
      <c r="K67">
        <f>IF('申込一覧表A'!M91="","",'申込一覧表A'!M91)</f>
      </c>
      <c r="L67">
        <f aca="true" t="shared" si="8" ref="L67:L91">IF(J67="0.",K67,J67)</f>
      </c>
      <c r="M67" s="48">
        <f>IF('申込一覧表A'!N91="","",'申込一覧表A'!N91)</f>
      </c>
      <c r="N67" s="48" t="str">
        <f>'申込一覧表A'!P91*60+'申込一覧表A'!Q91&amp;"."&amp;'申込一覧表A'!R91</f>
        <v>0.</v>
      </c>
      <c r="O67">
        <f>IF('申込一覧表A'!S91="","",'申込一覧表A'!S91)</f>
      </c>
      <c r="P67">
        <f aca="true" t="shared" si="9" ref="P67:P91">IF(N67="0.",O67,N67)</f>
      </c>
      <c r="Q67" s="48">
        <f>IF('申込一覧表A'!T91="","",'申込一覧表A'!T91)</f>
      </c>
      <c r="R67" s="48" t="str">
        <f>'申込一覧表A'!V91*60+'申込一覧表A'!W91&amp;"."&amp;'申込一覧表A'!X91</f>
        <v>0.</v>
      </c>
      <c r="S67">
        <f>IF('申込一覧表A'!Y91="","",'申込一覧表A'!Y91)</f>
      </c>
      <c r="T67">
        <f aca="true" t="shared" si="10" ref="T67:T91">IF(R67="0.",S67,R67)</f>
      </c>
      <c r="U67" s="48">
        <f>IF('申込一覧表A'!AB91="","",'申込一覧表A'!AB91)</f>
      </c>
      <c r="V67" s="48" t="str">
        <f>'申込一覧表A'!AD91*60+'申込一覧表A'!AE91&amp;"."&amp;'申込一覧表A'!AF91</f>
        <v>0.</v>
      </c>
      <c r="X67" t="str">
        <f t="shared" si="6"/>
        <v>  </v>
      </c>
      <c r="Y67" s="48">
        <f>IF('申込一覧表A'!AG91="","",'申込一覧表A'!AG91)</f>
      </c>
      <c r="Z67" s="48" t="str">
        <f>'申込一覧表A'!AI91*60+'申込一覧表A'!AJ91&amp;"."&amp;'申込一覧表A'!AK91</f>
        <v>0.</v>
      </c>
      <c r="AA67" s="48"/>
      <c r="AB67" t="str">
        <f t="shared" si="7"/>
        <v>  </v>
      </c>
      <c r="AC67" s="48"/>
      <c r="AR67" s="48"/>
      <c r="AU67" s="48"/>
    </row>
    <row r="68" spans="1:47" ht="17.25">
      <c r="A68">
        <f>IF('申込一覧表A'!B92="","",'申込一覧表A'!B92)</f>
      </c>
      <c r="B68">
        <f>IF('申込一覧表A'!B92="","",'申込一覧表A'!$C$1)</f>
      </c>
      <c r="C68">
        <f>IF('申込一覧表A'!C92="","",'申込一覧表A'!C92)</f>
      </c>
      <c r="D68">
        <f>IF('申込一覧表A'!D92="","",'申込一覧表A'!D92)</f>
      </c>
      <c r="E68">
        <f>IF('申込一覧表A'!E72="","",'申込一覧表A'!E72)</f>
      </c>
      <c r="F68">
        <f>IF('申込一覧表A'!G92="","",'申込一覧表A'!G92)</f>
      </c>
      <c r="G68">
        <f>IF('申込一覧表A'!F92="","",'申込一覧表A'!F92)</f>
      </c>
      <c r="H68">
        <f>IF('申込一覧表A'!B92="","",LEFT('申込一覧表A'!$C$1,2))</f>
      </c>
      <c r="I68" s="48">
        <f>IF('申込一覧表A'!H92="","",'申込一覧表A'!H92)</f>
      </c>
      <c r="J68" s="48" t="str">
        <f>'申込一覧表A'!J92*60+'申込一覧表A'!K92&amp;"."&amp;'申込一覧表A'!L92</f>
        <v>0.</v>
      </c>
      <c r="K68">
        <f>IF('申込一覧表A'!M92="","",'申込一覧表A'!M92)</f>
      </c>
      <c r="L68">
        <f t="shared" si="8"/>
      </c>
      <c r="M68" s="48">
        <f>IF('申込一覧表A'!N92="","",'申込一覧表A'!N92)</f>
      </c>
      <c r="N68" s="48" t="str">
        <f>'申込一覧表A'!P92*60+'申込一覧表A'!Q92&amp;"."&amp;'申込一覧表A'!R92</f>
        <v>0.</v>
      </c>
      <c r="O68">
        <f>IF('申込一覧表A'!S92="","",'申込一覧表A'!S92)</f>
      </c>
      <c r="P68">
        <f t="shared" si="9"/>
      </c>
      <c r="Q68" s="48">
        <f>IF('申込一覧表A'!T92="","",'申込一覧表A'!T92)</f>
      </c>
      <c r="R68" s="48" t="str">
        <f>'申込一覧表A'!V92*60+'申込一覧表A'!W92&amp;"."&amp;'申込一覧表A'!X92</f>
        <v>0.</v>
      </c>
      <c r="S68">
        <f>IF('申込一覧表A'!Y92="","",'申込一覧表A'!Y92)</f>
      </c>
      <c r="T68">
        <f t="shared" si="10"/>
      </c>
      <c r="U68" s="48">
        <f>IF('申込一覧表A'!AB92="","",'申込一覧表A'!AB92)</f>
      </c>
      <c r="V68" s="48" t="str">
        <f>'申込一覧表A'!AD92*60+'申込一覧表A'!AE92&amp;"."&amp;'申込一覧表A'!AF92</f>
        <v>0.</v>
      </c>
      <c r="X68" t="str">
        <f t="shared" si="6"/>
        <v>  </v>
      </c>
      <c r="Y68" s="48">
        <f>IF('申込一覧表A'!AG92="","",'申込一覧表A'!AG92)</f>
      </c>
      <c r="Z68" s="48" t="str">
        <f>'申込一覧表A'!AI92*60+'申込一覧表A'!AJ92&amp;"."&amp;'申込一覧表A'!AK92</f>
        <v>0.</v>
      </c>
      <c r="AA68" s="48"/>
      <c r="AB68" t="str">
        <f t="shared" si="7"/>
        <v>  </v>
      </c>
      <c r="AC68" s="48"/>
      <c r="AR68" s="48"/>
      <c r="AU68" s="48"/>
    </row>
    <row r="69" spans="1:47" ht="17.25">
      <c r="A69">
        <f>IF('申込一覧表A'!B93="","",'申込一覧表A'!B93)</f>
      </c>
      <c r="B69">
        <f>IF('申込一覧表A'!B93="","",'申込一覧表A'!$C$1)</f>
      </c>
      <c r="C69">
        <f>IF('申込一覧表A'!C93="","",'申込一覧表A'!C93)</f>
      </c>
      <c r="D69">
        <f>IF('申込一覧表A'!D93="","",'申込一覧表A'!D93)</f>
      </c>
      <c r="E69">
        <f>IF('申込一覧表A'!E73="","",'申込一覧表A'!E73)</f>
      </c>
      <c r="F69">
        <f>IF('申込一覧表A'!G93="","",'申込一覧表A'!G93)</f>
      </c>
      <c r="G69">
        <f>IF('申込一覧表A'!F93="","",'申込一覧表A'!F93)</f>
      </c>
      <c r="H69">
        <f>IF('申込一覧表A'!B93="","",LEFT('申込一覧表A'!$C$1,2))</f>
      </c>
      <c r="I69" s="48">
        <f>IF('申込一覧表A'!H93="","",'申込一覧表A'!H93)</f>
      </c>
      <c r="J69" s="48" t="str">
        <f>'申込一覧表A'!J93*60+'申込一覧表A'!K93&amp;"."&amp;'申込一覧表A'!L93</f>
        <v>0.</v>
      </c>
      <c r="K69">
        <f>IF('申込一覧表A'!M93="","",'申込一覧表A'!M93)</f>
      </c>
      <c r="L69">
        <f t="shared" si="8"/>
      </c>
      <c r="M69" s="48">
        <f>IF('申込一覧表A'!N93="","",'申込一覧表A'!N93)</f>
      </c>
      <c r="N69" s="48" t="str">
        <f>'申込一覧表A'!P93*60+'申込一覧表A'!Q93&amp;"."&amp;'申込一覧表A'!R93</f>
        <v>0.</v>
      </c>
      <c r="O69">
        <f>IF('申込一覧表A'!S93="","",'申込一覧表A'!S93)</f>
      </c>
      <c r="P69">
        <f t="shared" si="9"/>
      </c>
      <c r="Q69" s="48">
        <f>IF('申込一覧表A'!T93="","",'申込一覧表A'!T93)</f>
      </c>
      <c r="R69" s="48" t="str">
        <f>'申込一覧表A'!V93*60+'申込一覧表A'!W93&amp;"."&amp;'申込一覧表A'!X93</f>
        <v>0.</v>
      </c>
      <c r="S69">
        <f>IF('申込一覧表A'!Y93="","",'申込一覧表A'!Y93)</f>
      </c>
      <c r="T69">
        <f t="shared" si="10"/>
      </c>
      <c r="U69" s="48">
        <f>IF('申込一覧表A'!AB93="","",'申込一覧表A'!AB93)</f>
      </c>
      <c r="V69" s="48" t="str">
        <f>'申込一覧表A'!AD93*60+'申込一覧表A'!AE93&amp;"."&amp;'申込一覧表A'!AF93</f>
        <v>0.</v>
      </c>
      <c r="X69" t="str">
        <f t="shared" si="6"/>
        <v>  </v>
      </c>
      <c r="Y69" s="48">
        <f>IF('申込一覧表A'!AG93="","",'申込一覧表A'!AG93)</f>
      </c>
      <c r="Z69" s="48" t="str">
        <f>'申込一覧表A'!AI93*60+'申込一覧表A'!AJ93&amp;"."&amp;'申込一覧表A'!AK93</f>
        <v>0.</v>
      </c>
      <c r="AA69" s="48"/>
      <c r="AB69" t="str">
        <f t="shared" si="7"/>
        <v>  </v>
      </c>
      <c r="AC69" s="48"/>
      <c r="AR69" s="48"/>
      <c r="AU69" s="48"/>
    </row>
    <row r="70" spans="1:47" ht="17.25">
      <c r="A70">
        <f>IF('申込一覧表A'!B94="","",'申込一覧表A'!B94)</f>
      </c>
      <c r="B70">
        <f>IF('申込一覧表A'!B94="","",'申込一覧表A'!$C$1)</f>
      </c>
      <c r="C70">
        <f>IF('申込一覧表A'!C94="","",'申込一覧表A'!C94)</f>
      </c>
      <c r="D70">
        <f>IF('申込一覧表A'!D94="","",'申込一覧表A'!D94)</f>
      </c>
      <c r="E70">
        <f>IF('申込一覧表A'!E74="","",'申込一覧表A'!E74)</f>
      </c>
      <c r="F70">
        <f>IF('申込一覧表A'!G94="","",'申込一覧表A'!G94)</f>
      </c>
      <c r="G70">
        <f>IF('申込一覧表A'!F94="","",'申込一覧表A'!F94)</f>
      </c>
      <c r="H70">
        <f>IF('申込一覧表A'!B94="","",LEFT('申込一覧表A'!$C$1,2))</f>
      </c>
      <c r="I70" s="48">
        <f>IF('申込一覧表A'!H94="","",'申込一覧表A'!H94)</f>
      </c>
      <c r="J70" s="48" t="str">
        <f>'申込一覧表A'!J94*60+'申込一覧表A'!K94&amp;"."&amp;'申込一覧表A'!L94</f>
        <v>0.</v>
      </c>
      <c r="K70">
        <f>IF('申込一覧表A'!M94="","",'申込一覧表A'!M94)</f>
      </c>
      <c r="L70">
        <f t="shared" si="8"/>
      </c>
      <c r="M70" s="48">
        <f>IF('申込一覧表A'!N94="","",'申込一覧表A'!N94)</f>
      </c>
      <c r="N70" s="48" t="str">
        <f>'申込一覧表A'!P94*60+'申込一覧表A'!Q94&amp;"."&amp;'申込一覧表A'!R94</f>
        <v>0.</v>
      </c>
      <c r="O70">
        <f>IF('申込一覧表A'!S94="","",'申込一覧表A'!S94)</f>
      </c>
      <c r="P70">
        <f t="shared" si="9"/>
      </c>
      <c r="Q70" s="48">
        <f>IF('申込一覧表A'!T94="","",'申込一覧表A'!T94)</f>
      </c>
      <c r="R70" s="48" t="str">
        <f>'申込一覧表A'!V94*60+'申込一覧表A'!W94&amp;"."&amp;'申込一覧表A'!X94</f>
        <v>0.</v>
      </c>
      <c r="S70">
        <f>IF('申込一覧表A'!Y94="","",'申込一覧表A'!Y94)</f>
      </c>
      <c r="T70">
        <f t="shared" si="10"/>
      </c>
      <c r="U70" s="48">
        <f>IF('申込一覧表A'!AB94="","",'申込一覧表A'!AB94)</f>
      </c>
      <c r="V70" s="48" t="str">
        <f>'申込一覧表A'!AD94*60+'申込一覧表A'!AE94&amp;"."&amp;'申込一覧表A'!AF94</f>
        <v>0.</v>
      </c>
      <c r="X70" t="str">
        <f t="shared" si="6"/>
        <v>  </v>
      </c>
      <c r="Y70" s="48">
        <f>IF('申込一覧表A'!AG94="","",'申込一覧表A'!AG94)</f>
      </c>
      <c r="Z70" s="48" t="str">
        <f>'申込一覧表A'!AI94*60+'申込一覧表A'!AJ94&amp;"."&amp;'申込一覧表A'!AK94</f>
        <v>0.</v>
      </c>
      <c r="AA70" s="48"/>
      <c r="AB70" t="str">
        <f t="shared" si="7"/>
        <v>  </v>
      </c>
      <c r="AC70" s="48"/>
      <c r="AR70" s="48"/>
      <c r="AU70" s="48"/>
    </row>
    <row r="71" spans="1:47" ht="17.25">
      <c r="A71">
        <f>IF('申込一覧表A'!B95="","",'申込一覧表A'!B95)</f>
      </c>
      <c r="B71">
        <f>IF('申込一覧表A'!B95="","",'申込一覧表A'!$C$1)</f>
      </c>
      <c r="C71">
        <f>IF('申込一覧表A'!C95="","",'申込一覧表A'!C95)</f>
      </c>
      <c r="D71">
        <f>IF('申込一覧表A'!D95="","",'申込一覧表A'!D95)</f>
      </c>
      <c r="E71">
        <f>IF('申込一覧表A'!E75="","",'申込一覧表A'!E75)</f>
      </c>
      <c r="F71">
        <f>IF('申込一覧表A'!G95="","",'申込一覧表A'!G95)</f>
      </c>
      <c r="G71">
        <f>IF('申込一覧表A'!F95="","",'申込一覧表A'!F95)</f>
      </c>
      <c r="H71">
        <f>IF('申込一覧表A'!B95="","",LEFT('申込一覧表A'!$C$1,2))</f>
      </c>
      <c r="I71" s="48">
        <f>IF('申込一覧表A'!H95="","",'申込一覧表A'!H95)</f>
      </c>
      <c r="J71" s="48" t="str">
        <f>'申込一覧表A'!J95*60+'申込一覧表A'!K95&amp;"."&amp;'申込一覧表A'!L95</f>
        <v>0.</v>
      </c>
      <c r="K71">
        <f>IF('申込一覧表A'!M95="","",'申込一覧表A'!M95)</f>
      </c>
      <c r="L71">
        <f t="shared" si="8"/>
      </c>
      <c r="M71" s="48">
        <f>IF('申込一覧表A'!N95="","",'申込一覧表A'!N95)</f>
      </c>
      <c r="N71" s="48" t="str">
        <f>'申込一覧表A'!P95*60+'申込一覧表A'!Q95&amp;"."&amp;'申込一覧表A'!R95</f>
        <v>0.</v>
      </c>
      <c r="O71">
        <f>IF('申込一覧表A'!S95="","",'申込一覧表A'!S95)</f>
      </c>
      <c r="P71">
        <f t="shared" si="9"/>
      </c>
      <c r="Q71" s="48">
        <f>IF('申込一覧表A'!T95="","",'申込一覧表A'!T95)</f>
      </c>
      <c r="R71" s="48" t="str">
        <f>'申込一覧表A'!V95*60+'申込一覧表A'!W95&amp;"."&amp;'申込一覧表A'!X95</f>
        <v>0.</v>
      </c>
      <c r="S71">
        <f>IF('申込一覧表A'!Y95="","",'申込一覧表A'!Y95)</f>
      </c>
      <c r="T71">
        <f t="shared" si="10"/>
      </c>
      <c r="U71" s="48">
        <f>IF('申込一覧表A'!AB95="","",'申込一覧表A'!AB95)</f>
      </c>
      <c r="V71" s="48" t="str">
        <f>'申込一覧表A'!AD95*60+'申込一覧表A'!AE95&amp;"."&amp;'申込一覧表A'!AF95</f>
        <v>0.</v>
      </c>
      <c r="X71" t="str">
        <f aca="true" t="shared" si="11" ref="X71:X91">IF(V71="0.","  ",V71)</f>
        <v>  </v>
      </c>
      <c r="Y71" s="48">
        <f>IF('申込一覧表A'!AG95="","",'申込一覧表A'!AG95)</f>
      </c>
      <c r="Z71" s="48" t="str">
        <f>'申込一覧表A'!AI95*60+'申込一覧表A'!AJ95&amp;"."&amp;'申込一覧表A'!AK95</f>
        <v>0.</v>
      </c>
      <c r="AA71" s="48"/>
      <c r="AB71" t="str">
        <f t="shared" si="7"/>
        <v>  </v>
      </c>
      <c r="AC71" s="48"/>
      <c r="AR71" s="48"/>
      <c r="AU71" s="48"/>
    </row>
    <row r="72" spans="1:47" ht="17.25">
      <c r="A72">
        <f>IF('申込一覧表A'!B96="","",'申込一覧表A'!B96)</f>
      </c>
      <c r="B72">
        <f>IF('申込一覧表A'!B96="","",'申込一覧表A'!$C$1)</f>
      </c>
      <c r="C72">
        <f>IF('申込一覧表A'!C96="","",'申込一覧表A'!C96)</f>
      </c>
      <c r="D72">
        <f>IF('申込一覧表A'!D96="","",'申込一覧表A'!D96)</f>
      </c>
      <c r="E72">
        <f>IF('申込一覧表A'!E76="","",'申込一覧表A'!E76)</f>
      </c>
      <c r="F72">
        <f>IF('申込一覧表A'!G96="","",'申込一覧表A'!G96)</f>
      </c>
      <c r="G72">
        <f>IF('申込一覧表A'!F96="","",'申込一覧表A'!F96)</f>
      </c>
      <c r="H72">
        <f>IF('申込一覧表A'!B96="","",LEFT('申込一覧表A'!$C$1,2))</f>
      </c>
      <c r="I72" s="48">
        <f>IF('申込一覧表A'!H96="","",'申込一覧表A'!H96)</f>
      </c>
      <c r="J72" s="48" t="str">
        <f>'申込一覧表A'!J96*60+'申込一覧表A'!K96&amp;"."&amp;'申込一覧表A'!L96</f>
        <v>0.</v>
      </c>
      <c r="K72">
        <f>IF('申込一覧表A'!M96="","",'申込一覧表A'!M96)</f>
      </c>
      <c r="L72">
        <f t="shared" si="8"/>
      </c>
      <c r="M72" s="48">
        <f>IF('申込一覧表A'!N96="","",'申込一覧表A'!N96)</f>
      </c>
      <c r="N72" s="48" t="str">
        <f>'申込一覧表A'!P96*60+'申込一覧表A'!Q96&amp;"."&amp;'申込一覧表A'!R96</f>
        <v>0.</v>
      </c>
      <c r="O72">
        <f>IF('申込一覧表A'!S96="","",'申込一覧表A'!S96)</f>
      </c>
      <c r="P72">
        <f t="shared" si="9"/>
      </c>
      <c r="Q72" s="48">
        <f>IF('申込一覧表A'!T96="","",'申込一覧表A'!T96)</f>
      </c>
      <c r="R72" s="48" t="str">
        <f>'申込一覧表A'!V96*60+'申込一覧表A'!W96&amp;"."&amp;'申込一覧表A'!X96</f>
        <v>0.</v>
      </c>
      <c r="S72">
        <f>IF('申込一覧表A'!Y96="","",'申込一覧表A'!Y96)</f>
      </c>
      <c r="T72">
        <f t="shared" si="10"/>
      </c>
      <c r="U72" s="48">
        <f>IF('申込一覧表A'!AB96="","",'申込一覧表A'!AB96)</f>
      </c>
      <c r="V72" s="48" t="str">
        <f>'申込一覧表A'!AD96*60+'申込一覧表A'!AE96&amp;"."&amp;'申込一覧表A'!AF96</f>
        <v>0.</v>
      </c>
      <c r="X72" t="str">
        <f t="shared" si="11"/>
        <v>  </v>
      </c>
      <c r="Y72" s="48">
        <f>IF('申込一覧表A'!AG96="","",'申込一覧表A'!AG96)</f>
      </c>
      <c r="Z72" s="48" t="str">
        <f>'申込一覧表A'!AI96*60+'申込一覧表A'!AJ96&amp;"."&amp;'申込一覧表A'!AK96</f>
        <v>0.</v>
      </c>
      <c r="AA72" s="48"/>
      <c r="AB72" t="str">
        <f t="shared" si="7"/>
        <v>  </v>
      </c>
      <c r="AR72" s="48"/>
      <c r="AU72" s="48"/>
    </row>
    <row r="73" spans="1:47" ht="17.25">
      <c r="A73">
        <f>IF('申込一覧表A'!B97="","",'申込一覧表A'!B97)</f>
      </c>
      <c r="B73">
        <f>IF('申込一覧表A'!B97="","",'申込一覧表A'!$C$1)</f>
      </c>
      <c r="C73">
        <f>IF('申込一覧表A'!C97="","",'申込一覧表A'!C97)</f>
      </c>
      <c r="D73">
        <f>IF('申込一覧表A'!D97="","",'申込一覧表A'!D97)</f>
      </c>
      <c r="E73">
        <f>IF('申込一覧表A'!E77="","",'申込一覧表A'!E77)</f>
      </c>
      <c r="F73">
        <f>IF('申込一覧表A'!G97="","",'申込一覧表A'!G97)</f>
      </c>
      <c r="G73">
        <f>IF('申込一覧表A'!F97="","",'申込一覧表A'!F97)</f>
      </c>
      <c r="H73">
        <f>IF('申込一覧表A'!B97="","",LEFT('申込一覧表A'!$C$1,2))</f>
      </c>
      <c r="I73" s="48">
        <f>IF('申込一覧表A'!H97="","",'申込一覧表A'!H97)</f>
      </c>
      <c r="J73" s="48" t="str">
        <f>'申込一覧表A'!J97*60+'申込一覧表A'!K97&amp;"."&amp;'申込一覧表A'!L97</f>
        <v>0.</v>
      </c>
      <c r="K73">
        <f>IF('申込一覧表A'!M97="","",'申込一覧表A'!M97)</f>
      </c>
      <c r="L73">
        <f t="shared" si="8"/>
      </c>
      <c r="M73" s="48">
        <f>IF('申込一覧表A'!N97="","",'申込一覧表A'!N97)</f>
      </c>
      <c r="N73" s="48" t="str">
        <f>'申込一覧表A'!P97*60+'申込一覧表A'!Q97&amp;"."&amp;'申込一覧表A'!R97</f>
        <v>0.</v>
      </c>
      <c r="O73">
        <f>IF('申込一覧表A'!S97="","",'申込一覧表A'!S97)</f>
      </c>
      <c r="P73">
        <f t="shared" si="9"/>
      </c>
      <c r="Q73" s="48">
        <f>IF('申込一覧表A'!T97="","",'申込一覧表A'!T97)</f>
      </c>
      <c r="R73" s="48" t="str">
        <f>'申込一覧表A'!V97*60+'申込一覧表A'!W97&amp;"."&amp;'申込一覧表A'!X97</f>
        <v>0.</v>
      </c>
      <c r="S73">
        <f>IF('申込一覧表A'!Y97="","",'申込一覧表A'!Y97)</f>
      </c>
      <c r="T73">
        <f t="shared" si="10"/>
      </c>
      <c r="U73" s="48">
        <f>IF('申込一覧表A'!AB97="","",'申込一覧表A'!AB97)</f>
      </c>
      <c r="V73" s="48" t="str">
        <f>'申込一覧表A'!AD97*60+'申込一覧表A'!AE97&amp;"."&amp;'申込一覧表A'!AF97</f>
        <v>0.</v>
      </c>
      <c r="X73" t="str">
        <f t="shared" si="11"/>
        <v>  </v>
      </c>
      <c r="Y73" s="48">
        <f>IF('申込一覧表A'!AG97="","",'申込一覧表A'!AG97)</f>
      </c>
      <c r="Z73" s="48" t="str">
        <f>'申込一覧表A'!AI97*60+'申込一覧表A'!AJ97&amp;"."&amp;'申込一覧表A'!AK97</f>
        <v>0.</v>
      </c>
      <c r="AA73" s="48"/>
      <c r="AB73" t="str">
        <f t="shared" si="7"/>
        <v>  </v>
      </c>
      <c r="AR73" s="48"/>
      <c r="AU73" s="48"/>
    </row>
    <row r="74" spans="1:52" ht="17.25">
      <c r="A74">
        <f>IF('申込一覧表A'!B98="","",'申込一覧表A'!B98)</f>
      </c>
      <c r="B74">
        <f>IF('申込一覧表A'!B98="","",'申込一覧表A'!$C$1)</f>
      </c>
      <c r="C74">
        <f>IF('申込一覧表A'!C98="","",'申込一覧表A'!C98)</f>
      </c>
      <c r="D74">
        <f>IF('申込一覧表A'!D98="","",'申込一覧表A'!D98)</f>
      </c>
      <c r="E74">
        <f>IF('申込一覧表A'!E78="","",'申込一覧表A'!E78)</f>
      </c>
      <c r="F74">
        <f>IF('申込一覧表A'!G98="","",'申込一覧表A'!G98)</f>
      </c>
      <c r="G74">
        <f>IF('申込一覧表A'!F98="","",'申込一覧表A'!F98)</f>
      </c>
      <c r="H74">
        <f>IF('申込一覧表A'!B98="","",LEFT('申込一覧表A'!$C$1,2))</f>
      </c>
      <c r="I74" s="48">
        <f>IF('申込一覧表A'!H98="","",'申込一覧表A'!H98)</f>
      </c>
      <c r="J74" s="48" t="str">
        <f>'申込一覧表A'!J98*60+'申込一覧表A'!K98&amp;"."&amp;'申込一覧表A'!L98</f>
        <v>0.</v>
      </c>
      <c r="K74">
        <f>IF('申込一覧表A'!M98="","",'申込一覧表A'!M98)</f>
      </c>
      <c r="L74">
        <f t="shared" si="8"/>
      </c>
      <c r="M74" s="48">
        <f>IF('申込一覧表A'!N98="","",'申込一覧表A'!N98)</f>
      </c>
      <c r="N74" s="48" t="str">
        <f>'申込一覧表A'!P98*60+'申込一覧表A'!Q98&amp;"."&amp;'申込一覧表A'!R98</f>
        <v>0.</v>
      </c>
      <c r="O74">
        <f>IF('申込一覧表A'!S98="","",'申込一覧表A'!S98)</f>
      </c>
      <c r="P74">
        <f t="shared" si="9"/>
      </c>
      <c r="Q74" s="48">
        <f>IF('申込一覧表A'!T98="","",'申込一覧表A'!T98)</f>
      </c>
      <c r="R74" s="48" t="str">
        <f>'申込一覧表A'!V98*60+'申込一覧表A'!W98&amp;"."&amp;'申込一覧表A'!X98</f>
        <v>0.</v>
      </c>
      <c r="S74">
        <f>IF('申込一覧表A'!Y98="","",'申込一覧表A'!Y98)</f>
      </c>
      <c r="T74">
        <f t="shared" si="10"/>
      </c>
      <c r="U74" s="48">
        <f>IF('申込一覧表A'!AB98="","",'申込一覧表A'!AB98)</f>
      </c>
      <c r="V74" s="48" t="str">
        <f>'申込一覧表A'!AD98*60+'申込一覧表A'!AE98&amp;"."&amp;'申込一覧表A'!AF98</f>
        <v>0.</v>
      </c>
      <c r="X74" t="str">
        <f t="shared" si="11"/>
        <v>  </v>
      </c>
      <c r="Y74" s="48">
        <f>IF('申込一覧表A'!AG98="","",'申込一覧表A'!AG98)</f>
      </c>
      <c r="Z74" s="48" t="str">
        <f>'申込一覧表A'!AI98*60+'申込一覧表A'!AJ98&amp;"."&amp;'申込一覧表A'!AK98</f>
        <v>0.</v>
      </c>
      <c r="AA74" s="48"/>
      <c r="AB74" t="str">
        <f t="shared" si="7"/>
        <v>  </v>
      </c>
      <c r="AR74" s="48"/>
      <c r="AU74" s="48"/>
      <c r="AX74" s="48"/>
      <c r="AY74" s="48"/>
      <c r="AZ74" s="48"/>
    </row>
    <row r="75" spans="1:52" ht="17.25">
      <c r="A75">
        <f>IF('申込一覧表A'!B99="","",'申込一覧表A'!B99)</f>
      </c>
      <c r="B75">
        <f>IF('申込一覧表A'!B99="","",'申込一覧表A'!$C$1)</f>
      </c>
      <c r="C75">
        <f>IF('申込一覧表A'!C99="","",'申込一覧表A'!C99)</f>
      </c>
      <c r="D75">
        <f>IF('申込一覧表A'!D99="","",'申込一覧表A'!D99)</f>
      </c>
      <c r="E75">
        <f>IF('申込一覧表A'!E79="","",'申込一覧表A'!E79)</f>
      </c>
      <c r="F75">
        <f>IF('申込一覧表A'!G99="","",'申込一覧表A'!G99)</f>
      </c>
      <c r="G75">
        <f>IF('申込一覧表A'!F99="","",'申込一覧表A'!F99)</f>
      </c>
      <c r="H75">
        <f>IF('申込一覧表A'!B99="","",LEFT('申込一覧表A'!$C$1,2))</f>
      </c>
      <c r="I75" s="48">
        <f>IF('申込一覧表A'!H99="","",'申込一覧表A'!H99)</f>
      </c>
      <c r="J75" s="48" t="str">
        <f>'申込一覧表A'!J99*60+'申込一覧表A'!K99&amp;"."&amp;'申込一覧表A'!L99</f>
        <v>0.</v>
      </c>
      <c r="K75">
        <f>IF('申込一覧表A'!M99="","",'申込一覧表A'!M99)</f>
      </c>
      <c r="L75">
        <f t="shared" si="8"/>
      </c>
      <c r="M75" s="48">
        <f>IF('申込一覧表A'!N99="","",'申込一覧表A'!N99)</f>
      </c>
      <c r="N75" s="48" t="str">
        <f>'申込一覧表A'!P99*60+'申込一覧表A'!Q99&amp;"."&amp;'申込一覧表A'!R99</f>
        <v>0.</v>
      </c>
      <c r="O75">
        <f>IF('申込一覧表A'!S99="","",'申込一覧表A'!S99)</f>
      </c>
      <c r="P75">
        <f t="shared" si="9"/>
      </c>
      <c r="Q75" s="48">
        <f>IF('申込一覧表A'!T99="","",'申込一覧表A'!T99)</f>
      </c>
      <c r="R75" s="48" t="str">
        <f>'申込一覧表A'!V99*60+'申込一覧表A'!W99&amp;"."&amp;'申込一覧表A'!X99</f>
        <v>0.</v>
      </c>
      <c r="S75">
        <f>IF('申込一覧表A'!Y99="","",'申込一覧表A'!Y99)</f>
      </c>
      <c r="T75">
        <f t="shared" si="10"/>
      </c>
      <c r="U75" s="48">
        <f>IF('申込一覧表A'!AB99="","",'申込一覧表A'!AB99)</f>
      </c>
      <c r="V75" s="48" t="str">
        <f>'申込一覧表A'!AD99*60+'申込一覧表A'!AE99&amp;"."&amp;'申込一覧表A'!AF99</f>
        <v>0.</v>
      </c>
      <c r="X75" t="str">
        <f t="shared" si="11"/>
        <v>  </v>
      </c>
      <c r="Y75" s="48">
        <f>IF('申込一覧表A'!AG99="","",'申込一覧表A'!AG99)</f>
      </c>
      <c r="Z75" s="48" t="str">
        <f>'申込一覧表A'!AI99*60+'申込一覧表A'!AJ99&amp;"."&amp;'申込一覧表A'!AK99</f>
        <v>0.</v>
      </c>
      <c r="AA75" s="48"/>
      <c r="AB75" t="str">
        <f t="shared" si="7"/>
        <v>  </v>
      </c>
      <c r="AR75" s="48"/>
      <c r="AU75" s="48"/>
      <c r="AX75" s="48"/>
      <c r="AY75" s="48"/>
      <c r="AZ75" s="48"/>
    </row>
    <row r="76" spans="1:52" ht="17.25">
      <c r="A76">
        <f>IF('申込一覧表A'!B100="","",'申込一覧表A'!B100)</f>
      </c>
      <c r="B76">
        <f>IF('申込一覧表A'!B100="","",'申込一覧表A'!$C$1)</f>
      </c>
      <c r="C76">
        <f>IF('申込一覧表A'!C100="","",'申込一覧表A'!C100)</f>
      </c>
      <c r="D76">
        <f>IF('申込一覧表A'!D100="","",'申込一覧表A'!D100)</f>
      </c>
      <c r="E76">
        <f>IF('申込一覧表A'!E80="","",'申込一覧表A'!E80)</f>
      </c>
      <c r="F76">
        <f>IF('申込一覧表A'!G100="","",'申込一覧表A'!G100)</f>
      </c>
      <c r="G76">
        <f>IF('申込一覧表A'!F100="","",'申込一覧表A'!F100)</f>
      </c>
      <c r="H76">
        <f>IF('申込一覧表A'!B100="","",LEFT('申込一覧表A'!$C$1,2))</f>
      </c>
      <c r="I76" s="48">
        <f>IF('申込一覧表A'!H100="","",'申込一覧表A'!H100)</f>
      </c>
      <c r="J76" s="48" t="str">
        <f>'申込一覧表A'!J100*60+'申込一覧表A'!K100&amp;"."&amp;'申込一覧表A'!L100</f>
        <v>0.</v>
      </c>
      <c r="K76">
        <f>IF('申込一覧表A'!M100="","",'申込一覧表A'!M100)</f>
      </c>
      <c r="L76">
        <f t="shared" si="8"/>
      </c>
      <c r="M76" s="48">
        <f>IF('申込一覧表A'!N100="","",'申込一覧表A'!N100)</f>
      </c>
      <c r="N76" s="48" t="str">
        <f>'申込一覧表A'!P100*60+'申込一覧表A'!Q100&amp;"."&amp;'申込一覧表A'!R100</f>
        <v>0.</v>
      </c>
      <c r="O76">
        <f>IF('申込一覧表A'!S100="","",'申込一覧表A'!S100)</f>
      </c>
      <c r="P76">
        <f t="shared" si="9"/>
      </c>
      <c r="Q76" s="48">
        <f>IF('申込一覧表A'!T100="","",'申込一覧表A'!T100)</f>
      </c>
      <c r="R76" s="48" t="str">
        <f>'申込一覧表A'!V100*60+'申込一覧表A'!W100&amp;"."&amp;'申込一覧表A'!X100</f>
        <v>0.</v>
      </c>
      <c r="S76">
        <f>IF('申込一覧表A'!Y100="","",'申込一覧表A'!Y100)</f>
      </c>
      <c r="T76">
        <f t="shared" si="10"/>
      </c>
      <c r="U76" s="48">
        <f>IF('申込一覧表A'!AB100="","",'申込一覧表A'!AB100)</f>
      </c>
      <c r="V76" s="48" t="str">
        <f>'申込一覧表A'!AD100*60+'申込一覧表A'!AE100&amp;"."&amp;'申込一覧表A'!AF100</f>
        <v>0.</v>
      </c>
      <c r="X76" t="str">
        <f t="shared" si="11"/>
        <v>  </v>
      </c>
      <c r="Y76" s="48">
        <f>IF('申込一覧表A'!AG100="","",'申込一覧表A'!AG100)</f>
      </c>
      <c r="Z76" s="48" t="str">
        <f>'申込一覧表A'!AI100*60+'申込一覧表A'!AJ100&amp;"."&amp;'申込一覧表A'!AK100</f>
        <v>0.</v>
      </c>
      <c r="AA76" s="48"/>
      <c r="AB76" t="str">
        <f t="shared" si="7"/>
        <v>  </v>
      </c>
      <c r="AR76" s="48"/>
      <c r="AU76" s="48"/>
      <c r="AX76" s="48"/>
      <c r="AY76" s="48"/>
      <c r="AZ76" s="48"/>
    </row>
    <row r="77" spans="1:52" ht="17.25">
      <c r="A77">
        <f>IF('申込一覧表A'!B101="","",'申込一覧表A'!B101)</f>
      </c>
      <c r="B77">
        <f>IF('申込一覧表A'!B101="","",'申込一覧表A'!$C$1)</f>
      </c>
      <c r="C77">
        <f>IF('申込一覧表A'!C101="","",'申込一覧表A'!C101)</f>
      </c>
      <c r="D77">
        <f>IF('申込一覧表A'!D101="","",'申込一覧表A'!D101)</f>
      </c>
      <c r="E77">
        <f>IF('申込一覧表A'!E81="","",'申込一覧表A'!E81)</f>
      </c>
      <c r="F77">
        <f>IF('申込一覧表A'!G101="","",'申込一覧表A'!G101)</f>
      </c>
      <c r="G77">
        <f>IF('申込一覧表A'!F101="","",'申込一覧表A'!F101)</f>
      </c>
      <c r="H77">
        <f>IF('申込一覧表A'!B101="","",LEFT('申込一覧表A'!$C$1,2))</f>
      </c>
      <c r="I77" s="48">
        <f>IF('申込一覧表A'!H101="","",'申込一覧表A'!H101)</f>
      </c>
      <c r="J77" s="48" t="str">
        <f>'申込一覧表A'!J101*60+'申込一覧表A'!K101&amp;"."&amp;'申込一覧表A'!L101</f>
        <v>0.</v>
      </c>
      <c r="K77">
        <f>IF('申込一覧表A'!M101="","",'申込一覧表A'!M101)</f>
      </c>
      <c r="L77">
        <f t="shared" si="8"/>
      </c>
      <c r="M77" s="48">
        <f>IF('申込一覧表A'!N101="","",'申込一覧表A'!N101)</f>
      </c>
      <c r="N77" s="48" t="str">
        <f>'申込一覧表A'!P101*60+'申込一覧表A'!Q101&amp;"."&amp;'申込一覧表A'!R101</f>
        <v>0.</v>
      </c>
      <c r="O77">
        <f>IF('申込一覧表A'!S101="","",'申込一覧表A'!S101)</f>
      </c>
      <c r="P77">
        <f t="shared" si="9"/>
      </c>
      <c r="Q77" s="48">
        <f>IF('申込一覧表A'!T101="","",'申込一覧表A'!T101)</f>
      </c>
      <c r="R77" s="48" t="str">
        <f>'申込一覧表A'!V101*60+'申込一覧表A'!W101&amp;"."&amp;'申込一覧表A'!X101</f>
        <v>0.</v>
      </c>
      <c r="S77">
        <f>IF('申込一覧表A'!Y101="","",'申込一覧表A'!Y101)</f>
      </c>
      <c r="T77">
        <f t="shared" si="10"/>
      </c>
      <c r="U77" s="48">
        <f>IF('申込一覧表A'!AB101="","",'申込一覧表A'!AB101)</f>
      </c>
      <c r="V77" s="48" t="str">
        <f>'申込一覧表A'!AD101*60+'申込一覧表A'!AE101&amp;"."&amp;'申込一覧表A'!AF101</f>
        <v>0.</v>
      </c>
      <c r="X77" t="str">
        <f t="shared" si="11"/>
        <v>  </v>
      </c>
      <c r="Y77" s="48">
        <f>IF('申込一覧表A'!AG101="","",'申込一覧表A'!AG101)</f>
      </c>
      <c r="Z77" s="48" t="str">
        <f>'申込一覧表A'!AI101*60+'申込一覧表A'!AJ101&amp;"."&amp;'申込一覧表A'!AK101</f>
        <v>0.</v>
      </c>
      <c r="AA77" s="48"/>
      <c r="AB77" t="str">
        <f t="shared" si="7"/>
        <v>  </v>
      </c>
      <c r="AR77" s="48"/>
      <c r="AU77" s="48"/>
      <c r="AX77" s="48"/>
      <c r="AY77" s="48"/>
      <c r="AZ77" s="48"/>
    </row>
    <row r="78" spans="1:52" ht="17.25">
      <c r="A78">
        <f>IF('申込一覧表A'!B102="","",'申込一覧表A'!B102)</f>
      </c>
      <c r="B78">
        <f>IF('申込一覧表A'!B102="","",'申込一覧表A'!$C$1)</f>
      </c>
      <c r="C78">
        <f>IF('申込一覧表A'!C102="","",'申込一覧表A'!C102)</f>
      </c>
      <c r="D78">
        <f>IF('申込一覧表A'!D102="","",'申込一覧表A'!D102)</f>
      </c>
      <c r="E78">
        <f>IF('申込一覧表A'!E82="","",'申込一覧表A'!E82)</f>
      </c>
      <c r="F78">
        <f>IF('申込一覧表A'!G102="","",'申込一覧表A'!G102)</f>
      </c>
      <c r="G78">
        <f>IF('申込一覧表A'!F102="","",'申込一覧表A'!F102)</f>
      </c>
      <c r="H78">
        <f>IF('申込一覧表A'!B102="","",LEFT('申込一覧表A'!$C$1,2))</f>
      </c>
      <c r="I78" s="48">
        <f>IF('申込一覧表A'!H102="","",'申込一覧表A'!H102)</f>
      </c>
      <c r="J78" s="48" t="str">
        <f>'申込一覧表A'!J102*60+'申込一覧表A'!K102&amp;"."&amp;'申込一覧表A'!L102</f>
        <v>0.</v>
      </c>
      <c r="K78">
        <f>IF('申込一覧表A'!M102="","",'申込一覧表A'!M102)</f>
      </c>
      <c r="L78">
        <f t="shared" si="8"/>
      </c>
      <c r="M78" s="48">
        <f>IF('申込一覧表A'!N102="","",'申込一覧表A'!N102)</f>
      </c>
      <c r="N78" s="48" t="str">
        <f>'申込一覧表A'!P102*60+'申込一覧表A'!Q102&amp;"."&amp;'申込一覧表A'!R102</f>
        <v>0.</v>
      </c>
      <c r="O78">
        <f>IF('申込一覧表A'!S102="","",'申込一覧表A'!S102)</f>
      </c>
      <c r="P78">
        <f t="shared" si="9"/>
      </c>
      <c r="Q78" s="48">
        <f>IF('申込一覧表A'!T102="","",'申込一覧表A'!T102)</f>
      </c>
      <c r="R78" s="48" t="str">
        <f>'申込一覧表A'!V102*60+'申込一覧表A'!W102&amp;"."&amp;'申込一覧表A'!X102</f>
        <v>0.</v>
      </c>
      <c r="S78">
        <f>IF('申込一覧表A'!Y102="","",'申込一覧表A'!Y102)</f>
      </c>
      <c r="T78">
        <f t="shared" si="10"/>
      </c>
      <c r="U78" s="48">
        <f>IF('申込一覧表A'!AB102="","",'申込一覧表A'!AB102)</f>
      </c>
      <c r="V78" s="48" t="str">
        <f>'申込一覧表A'!AD102*60+'申込一覧表A'!AE102&amp;"."&amp;'申込一覧表A'!AF102</f>
        <v>0.</v>
      </c>
      <c r="X78" t="str">
        <f t="shared" si="11"/>
        <v>  </v>
      </c>
      <c r="Y78" s="48">
        <f>IF('申込一覧表A'!AG102="","",'申込一覧表A'!AG102)</f>
      </c>
      <c r="Z78" s="48" t="str">
        <f>'申込一覧表A'!AI102*60+'申込一覧表A'!AJ102&amp;"."&amp;'申込一覧表A'!AK102</f>
        <v>0.</v>
      </c>
      <c r="AA78" s="48"/>
      <c r="AB78" t="str">
        <f t="shared" si="7"/>
        <v>  </v>
      </c>
      <c r="AR78" s="48"/>
      <c r="AU78" s="48"/>
      <c r="AX78" s="48"/>
      <c r="AY78" s="48"/>
      <c r="AZ78" s="48"/>
    </row>
    <row r="79" spans="1:52" ht="17.25">
      <c r="A79">
        <f>IF('申込一覧表A'!B103="","",'申込一覧表A'!B103)</f>
      </c>
      <c r="B79">
        <f>IF('申込一覧表A'!B103="","",'申込一覧表A'!$C$1)</f>
      </c>
      <c r="C79">
        <f>IF('申込一覧表A'!C103="","",'申込一覧表A'!C103)</f>
      </c>
      <c r="D79">
        <f>IF('申込一覧表A'!D103="","",'申込一覧表A'!D103)</f>
      </c>
      <c r="E79">
        <f>IF('申込一覧表A'!E83="","",'申込一覧表A'!E83)</f>
      </c>
      <c r="F79">
        <f>IF('申込一覧表A'!G103="","",'申込一覧表A'!G103)</f>
      </c>
      <c r="G79">
        <f>IF('申込一覧表A'!F103="","",'申込一覧表A'!F103)</f>
      </c>
      <c r="H79">
        <f>IF('申込一覧表A'!B103="","",LEFT('申込一覧表A'!$C$1,2))</f>
      </c>
      <c r="I79" s="48">
        <f>IF('申込一覧表A'!H103="","",'申込一覧表A'!H103)</f>
      </c>
      <c r="J79" s="48" t="str">
        <f>'申込一覧表A'!J103*60+'申込一覧表A'!K103&amp;"."&amp;'申込一覧表A'!L103</f>
        <v>0.</v>
      </c>
      <c r="K79">
        <f>IF('申込一覧表A'!M103="","",'申込一覧表A'!M103)</f>
      </c>
      <c r="L79">
        <f t="shared" si="8"/>
      </c>
      <c r="M79" s="48">
        <f>IF('申込一覧表A'!N103="","",'申込一覧表A'!N103)</f>
      </c>
      <c r="N79" s="48" t="str">
        <f>'申込一覧表A'!P103*60+'申込一覧表A'!Q103&amp;"."&amp;'申込一覧表A'!R103</f>
        <v>0.</v>
      </c>
      <c r="O79">
        <f>IF('申込一覧表A'!S103="","",'申込一覧表A'!S103)</f>
      </c>
      <c r="P79">
        <f t="shared" si="9"/>
      </c>
      <c r="Q79" s="48">
        <f>IF('申込一覧表A'!T103="","",'申込一覧表A'!T103)</f>
      </c>
      <c r="R79" s="48" t="str">
        <f>'申込一覧表A'!V103*60+'申込一覧表A'!W103&amp;"."&amp;'申込一覧表A'!X103</f>
        <v>0.</v>
      </c>
      <c r="S79">
        <f>IF('申込一覧表A'!Y103="","",'申込一覧表A'!Y103)</f>
      </c>
      <c r="T79">
        <f t="shared" si="10"/>
      </c>
      <c r="U79" s="48">
        <f>IF('申込一覧表A'!AB103="","",'申込一覧表A'!AB103)</f>
      </c>
      <c r="V79" s="48" t="str">
        <f>'申込一覧表A'!AD103*60+'申込一覧表A'!AE103&amp;"."&amp;'申込一覧表A'!AF103</f>
        <v>0.</v>
      </c>
      <c r="X79" t="str">
        <f t="shared" si="11"/>
        <v>  </v>
      </c>
      <c r="Y79" s="48">
        <f>IF('申込一覧表A'!AG103="","",'申込一覧表A'!AG103)</f>
      </c>
      <c r="Z79" s="48" t="str">
        <f>'申込一覧表A'!AI103*60+'申込一覧表A'!AJ103&amp;"."&amp;'申込一覧表A'!AK103</f>
        <v>0.</v>
      </c>
      <c r="AA79" s="48"/>
      <c r="AB79" t="str">
        <f t="shared" si="7"/>
        <v>  </v>
      </c>
      <c r="AR79" s="48"/>
      <c r="AU79" s="48"/>
      <c r="AX79" s="48"/>
      <c r="AY79" s="48"/>
      <c r="AZ79" s="48"/>
    </row>
    <row r="80" spans="1:52" ht="17.25">
      <c r="A80">
        <f>IF('申込一覧表A'!B104="","",'申込一覧表A'!B104)</f>
      </c>
      <c r="B80">
        <f>IF('申込一覧表A'!B104="","",'申込一覧表A'!$C$1)</f>
      </c>
      <c r="C80">
        <f>IF('申込一覧表A'!C104="","",'申込一覧表A'!C104)</f>
      </c>
      <c r="D80">
        <f>IF('申込一覧表A'!D104="","",'申込一覧表A'!D104)</f>
      </c>
      <c r="E80">
        <f>IF('申込一覧表A'!E84="","",'申込一覧表A'!E84)</f>
      </c>
      <c r="F80">
        <f>IF('申込一覧表A'!G104="","",'申込一覧表A'!G104)</f>
      </c>
      <c r="G80">
        <f>IF('申込一覧表A'!F104="","",'申込一覧表A'!F104)</f>
      </c>
      <c r="H80">
        <f>IF('申込一覧表A'!B104="","",LEFT('申込一覧表A'!$C$1,2))</f>
      </c>
      <c r="I80" s="48">
        <f>IF('申込一覧表A'!H104="","",'申込一覧表A'!H104)</f>
      </c>
      <c r="J80" s="48" t="str">
        <f>'申込一覧表A'!J104*60+'申込一覧表A'!K104&amp;"."&amp;'申込一覧表A'!L104</f>
        <v>0.</v>
      </c>
      <c r="K80">
        <f>IF('申込一覧表A'!M104="","",'申込一覧表A'!M104)</f>
      </c>
      <c r="L80">
        <f t="shared" si="8"/>
      </c>
      <c r="M80" s="48">
        <f>IF('申込一覧表A'!N104="","",'申込一覧表A'!N104)</f>
      </c>
      <c r="N80" s="48" t="str">
        <f>'申込一覧表A'!P104*60+'申込一覧表A'!Q104&amp;"."&amp;'申込一覧表A'!R104</f>
        <v>0.</v>
      </c>
      <c r="O80">
        <f>IF('申込一覧表A'!S104="","",'申込一覧表A'!S104)</f>
      </c>
      <c r="P80">
        <f t="shared" si="9"/>
      </c>
      <c r="Q80" s="48">
        <f>IF('申込一覧表A'!T104="","",'申込一覧表A'!T104)</f>
      </c>
      <c r="R80" s="48" t="str">
        <f>'申込一覧表A'!V104*60+'申込一覧表A'!W104&amp;"."&amp;'申込一覧表A'!X104</f>
        <v>0.</v>
      </c>
      <c r="S80">
        <f>IF('申込一覧表A'!Y104="","",'申込一覧表A'!Y104)</f>
      </c>
      <c r="T80">
        <f t="shared" si="10"/>
      </c>
      <c r="U80" s="48">
        <f>IF('申込一覧表A'!AB104="","",'申込一覧表A'!AB104)</f>
      </c>
      <c r="V80" s="48" t="str">
        <f>'申込一覧表A'!AD104*60+'申込一覧表A'!AE104&amp;"."&amp;'申込一覧表A'!AF104</f>
        <v>0.</v>
      </c>
      <c r="X80" t="str">
        <f t="shared" si="11"/>
        <v>  </v>
      </c>
      <c r="Y80" s="48">
        <f>IF('申込一覧表A'!AG104="","",'申込一覧表A'!AG104)</f>
      </c>
      <c r="Z80" s="48" t="str">
        <f>'申込一覧表A'!AI104*60+'申込一覧表A'!AJ104&amp;"."&amp;'申込一覧表A'!AK104</f>
        <v>0.</v>
      </c>
      <c r="AA80" s="48"/>
      <c r="AB80" t="str">
        <f t="shared" si="7"/>
        <v>  </v>
      </c>
      <c r="AR80" s="48"/>
      <c r="AU80" s="48"/>
      <c r="AX80" s="48"/>
      <c r="AY80" s="48"/>
      <c r="AZ80" s="48"/>
    </row>
    <row r="81" spans="1:52" ht="17.25">
      <c r="A81">
        <f>IF('申込一覧表A'!B105="","",'申込一覧表A'!B105)</f>
      </c>
      <c r="B81">
        <f>IF('申込一覧表A'!B105="","",'申込一覧表A'!$C$1)</f>
      </c>
      <c r="C81">
        <f>IF('申込一覧表A'!C105="","",'申込一覧表A'!C105)</f>
      </c>
      <c r="D81">
        <f>IF('申込一覧表A'!D105="","",'申込一覧表A'!D105)</f>
      </c>
      <c r="E81">
        <f>IF('申込一覧表A'!E85="","",'申込一覧表A'!E85)</f>
      </c>
      <c r="F81">
        <f>IF('申込一覧表A'!G105="","",'申込一覧表A'!G105)</f>
      </c>
      <c r="G81">
        <f>IF('申込一覧表A'!F105="","",'申込一覧表A'!F105)</f>
      </c>
      <c r="H81">
        <f>IF('申込一覧表A'!B105="","",LEFT('申込一覧表A'!$C$1,2))</f>
      </c>
      <c r="I81" s="48">
        <f>IF('申込一覧表A'!H105="","",'申込一覧表A'!H105)</f>
      </c>
      <c r="J81" s="48" t="str">
        <f>'申込一覧表A'!J105*60+'申込一覧表A'!K105&amp;"."&amp;'申込一覧表A'!L105</f>
        <v>0.</v>
      </c>
      <c r="K81">
        <f>IF('申込一覧表A'!M105="","",'申込一覧表A'!M105)</f>
      </c>
      <c r="L81">
        <f t="shared" si="8"/>
      </c>
      <c r="M81" s="48">
        <f>IF('申込一覧表A'!N105="","",'申込一覧表A'!N105)</f>
      </c>
      <c r="N81" s="48" t="str">
        <f>'申込一覧表A'!P105*60+'申込一覧表A'!Q105&amp;"."&amp;'申込一覧表A'!R105</f>
        <v>0.</v>
      </c>
      <c r="O81">
        <f>IF('申込一覧表A'!S105="","",'申込一覧表A'!S105)</f>
      </c>
      <c r="P81">
        <f t="shared" si="9"/>
      </c>
      <c r="Q81" s="48">
        <f>IF('申込一覧表A'!T105="","",'申込一覧表A'!T105)</f>
      </c>
      <c r="R81" s="48" t="str">
        <f>'申込一覧表A'!V105*60+'申込一覧表A'!W105&amp;"."&amp;'申込一覧表A'!X105</f>
        <v>0.</v>
      </c>
      <c r="S81">
        <f>IF('申込一覧表A'!Y105="","",'申込一覧表A'!Y105)</f>
      </c>
      <c r="T81">
        <f t="shared" si="10"/>
      </c>
      <c r="U81" s="48">
        <f>IF('申込一覧表A'!AB105="","",'申込一覧表A'!AB105)</f>
      </c>
      <c r="V81" s="48" t="str">
        <f>'申込一覧表A'!AD105*60+'申込一覧表A'!AE105&amp;"."&amp;'申込一覧表A'!AF105</f>
        <v>0.</v>
      </c>
      <c r="X81" t="str">
        <f t="shared" si="11"/>
        <v>  </v>
      </c>
      <c r="Y81" s="48">
        <f>IF('申込一覧表A'!AG105="","",'申込一覧表A'!AG105)</f>
      </c>
      <c r="Z81" s="48" t="str">
        <f>'申込一覧表A'!AI105*60+'申込一覧表A'!AJ105&amp;"."&amp;'申込一覧表A'!AK105</f>
        <v>0.</v>
      </c>
      <c r="AA81" s="48"/>
      <c r="AB81" t="str">
        <f t="shared" si="7"/>
        <v>  </v>
      </c>
      <c r="AR81" s="48"/>
      <c r="AU81" s="48"/>
      <c r="AX81" s="48"/>
      <c r="AY81" s="48"/>
      <c r="AZ81" s="48"/>
    </row>
    <row r="82" spans="1:52" ht="17.25">
      <c r="A82">
        <f>IF('申込一覧表A'!B106="","",'申込一覧表A'!B106)</f>
      </c>
      <c r="B82">
        <f>IF('申込一覧表A'!B106="","",'申込一覧表A'!$C$1)</f>
      </c>
      <c r="C82">
        <f>IF('申込一覧表A'!C106="","",'申込一覧表A'!C106)</f>
      </c>
      <c r="D82">
        <f>IF('申込一覧表A'!D106="","",'申込一覧表A'!D106)</f>
      </c>
      <c r="E82">
        <f>IF('申込一覧表A'!E86="","",'申込一覧表A'!E86)</f>
      </c>
      <c r="F82">
        <f>IF('申込一覧表A'!G106="","",'申込一覧表A'!G106)</f>
      </c>
      <c r="G82">
        <f>IF('申込一覧表A'!F106="","",'申込一覧表A'!F106)</f>
      </c>
      <c r="H82">
        <f>IF('申込一覧表A'!B106="","",LEFT('申込一覧表A'!$C$1,2))</f>
      </c>
      <c r="I82" s="48">
        <f>IF('申込一覧表A'!H106="","",'申込一覧表A'!H106)</f>
      </c>
      <c r="J82" s="48" t="str">
        <f>'申込一覧表A'!J106*60+'申込一覧表A'!K106&amp;"."&amp;'申込一覧表A'!L106</f>
        <v>0.</v>
      </c>
      <c r="K82">
        <f>IF('申込一覧表A'!M106="","",'申込一覧表A'!M106)</f>
      </c>
      <c r="L82">
        <f t="shared" si="8"/>
      </c>
      <c r="M82" s="48">
        <f>IF('申込一覧表A'!N106="","",'申込一覧表A'!N106)</f>
      </c>
      <c r="N82" s="48" t="str">
        <f>'申込一覧表A'!P106*60+'申込一覧表A'!Q106&amp;"."&amp;'申込一覧表A'!R106</f>
        <v>0.</v>
      </c>
      <c r="O82">
        <f>IF('申込一覧表A'!S106="","",'申込一覧表A'!S106)</f>
      </c>
      <c r="P82">
        <f t="shared" si="9"/>
      </c>
      <c r="Q82" s="48">
        <f>IF('申込一覧表A'!T106="","",'申込一覧表A'!T106)</f>
      </c>
      <c r="R82" s="48" t="str">
        <f>'申込一覧表A'!V106*60+'申込一覧表A'!W106&amp;"."&amp;'申込一覧表A'!X106</f>
        <v>0.</v>
      </c>
      <c r="S82">
        <f>IF('申込一覧表A'!Y106="","",'申込一覧表A'!Y106)</f>
      </c>
      <c r="T82">
        <f t="shared" si="10"/>
      </c>
      <c r="U82" s="48">
        <f>IF('申込一覧表A'!AB106="","",'申込一覧表A'!AB106)</f>
      </c>
      <c r="V82" s="48" t="str">
        <f>'申込一覧表A'!AD106*60+'申込一覧表A'!AE106&amp;"."&amp;'申込一覧表A'!AF106</f>
        <v>0.</v>
      </c>
      <c r="X82" t="str">
        <f t="shared" si="11"/>
        <v>  </v>
      </c>
      <c r="Y82" s="48">
        <f>IF('申込一覧表A'!AG106="","",'申込一覧表A'!AG106)</f>
      </c>
      <c r="Z82" s="48" t="str">
        <f>'申込一覧表A'!AI106*60+'申込一覧表A'!AJ106&amp;"."&amp;'申込一覧表A'!AK106</f>
        <v>0.</v>
      </c>
      <c r="AA82" s="48"/>
      <c r="AB82" t="str">
        <f t="shared" si="7"/>
        <v>  </v>
      </c>
      <c r="AR82" s="48"/>
      <c r="AU82" s="48"/>
      <c r="AX82" s="48"/>
      <c r="AY82" s="48"/>
      <c r="AZ82" s="48"/>
    </row>
    <row r="83" spans="1:52" ht="17.25">
      <c r="A83">
        <f>IF('申込一覧表A'!B107="","",'申込一覧表A'!B107)</f>
      </c>
      <c r="B83">
        <f>IF('申込一覧表A'!B107="","",'申込一覧表A'!$C$1)</f>
      </c>
      <c r="C83">
        <f>IF('申込一覧表A'!C107="","",'申込一覧表A'!C107)</f>
      </c>
      <c r="D83">
        <f>IF('申込一覧表A'!D107="","",'申込一覧表A'!D107)</f>
      </c>
      <c r="E83">
        <f>IF('申込一覧表A'!E87="","",'申込一覧表A'!E87)</f>
      </c>
      <c r="F83">
        <f>IF('申込一覧表A'!G107="","",'申込一覧表A'!G107)</f>
      </c>
      <c r="G83">
        <f>IF('申込一覧表A'!F107="","",'申込一覧表A'!F107)</f>
      </c>
      <c r="H83">
        <f>IF('申込一覧表A'!B107="","",LEFT('申込一覧表A'!$C$1,2))</f>
      </c>
      <c r="I83" s="48">
        <f>IF('申込一覧表A'!H107="","",'申込一覧表A'!H107)</f>
      </c>
      <c r="J83" s="48" t="str">
        <f>'申込一覧表A'!J107*60+'申込一覧表A'!K107&amp;"."&amp;'申込一覧表A'!L107</f>
        <v>0.</v>
      </c>
      <c r="K83">
        <f>IF('申込一覧表A'!M107="","",'申込一覧表A'!M107)</f>
      </c>
      <c r="L83">
        <f t="shared" si="8"/>
      </c>
      <c r="M83" s="48">
        <f>IF('申込一覧表A'!N107="","",'申込一覧表A'!N107)</f>
      </c>
      <c r="N83" s="48" t="str">
        <f>'申込一覧表A'!P107*60+'申込一覧表A'!Q107&amp;"."&amp;'申込一覧表A'!R107</f>
        <v>0.</v>
      </c>
      <c r="O83">
        <f>IF('申込一覧表A'!S107="","",'申込一覧表A'!S107)</f>
      </c>
      <c r="P83">
        <f t="shared" si="9"/>
      </c>
      <c r="Q83" s="48">
        <f>IF('申込一覧表A'!T107="","",'申込一覧表A'!T107)</f>
      </c>
      <c r="R83" s="48" t="str">
        <f>'申込一覧表A'!V107*60+'申込一覧表A'!W107&amp;"."&amp;'申込一覧表A'!X107</f>
        <v>0.</v>
      </c>
      <c r="S83">
        <f>IF('申込一覧表A'!Y107="","",'申込一覧表A'!Y107)</f>
      </c>
      <c r="T83">
        <f t="shared" si="10"/>
      </c>
      <c r="U83" s="48">
        <f>IF('申込一覧表A'!AB107="","",'申込一覧表A'!AB107)</f>
      </c>
      <c r="V83" s="48" t="str">
        <f>'申込一覧表A'!AD107*60+'申込一覧表A'!AE107&amp;"."&amp;'申込一覧表A'!AF107</f>
        <v>0.</v>
      </c>
      <c r="X83" t="str">
        <f t="shared" si="11"/>
        <v>  </v>
      </c>
      <c r="Y83" s="48">
        <f>IF('申込一覧表A'!AG107="","",'申込一覧表A'!AG107)</f>
      </c>
      <c r="Z83" s="48" t="str">
        <f>'申込一覧表A'!AI107*60+'申込一覧表A'!AJ107&amp;"."&amp;'申込一覧表A'!AK107</f>
        <v>0.</v>
      </c>
      <c r="AA83" s="48"/>
      <c r="AB83" t="str">
        <f t="shared" si="7"/>
        <v>  </v>
      </c>
      <c r="AR83" s="48"/>
      <c r="AU83" s="48"/>
      <c r="AX83" s="48"/>
      <c r="AY83" s="48"/>
      <c r="AZ83" s="48"/>
    </row>
    <row r="84" spans="1:52" ht="17.25">
      <c r="A84">
        <f>IF('申込一覧表A'!B108="","",'申込一覧表A'!B108)</f>
      </c>
      <c r="B84">
        <f>IF('申込一覧表A'!B108="","",'申込一覧表A'!$C$1)</f>
      </c>
      <c r="C84">
        <f>IF('申込一覧表A'!C108="","",'申込一覧表A'!C108)</f>
      </c>
      <c r="D84">
        <f>IF('申込一覧表A'!D108="","",'申込一覧表A'!D108)</f>
      </c>
      <c r="E84">
        <f>IF('申込一覧表A'!E88="","",'申込一覧表A'!E88)</f>
      </c>
      <c r="F84">
        <f>IF('申込一覧表A'!G108="","",'申込一覧表A'!G108)</f>
      </c>
      <c r="G84">
        <f>IF('申込一覧表A'!F108="","",'申込一覧表A'!F108)</f>
      </c>
      <c r="H84">
        <f>IF('申込一覧表A'!B108="","",LEFT('申込一覧表A'!$C$1,2))</f>
      </c>
      <c r="I84" s="48">
        <f>IF('申込一覧表A'!H108="","",'申込一覧表A'!H108)</f>
      </c>
      <c r="J84" s="48" t="str">
        <f>'申込一覧表A'!J108*60+'申込一覧表A'!K108&amp;"."&amp;'申込一覧表A'!L108</f>
        <v>0.</v>
      </c>
      <c r="K84">
        <f>IF('申込一覧表A'!M108="","",'申込一覧表A'!M108)</f>
      </c>
      <c r="L84">
        <f t="shared" si="8"/>
      </c>
      <c r="M84" s="48">
        <f>IF('申込一覧表A'!N108="","",'申込一覧表A'!N108)</f>
      </c>
      <c r="N84" s="48" t="str">
        <f>'申込一覧表A'!P108*60+'申込一覧表A'!Q108&amp;"."&amp;'申込一覧表A'!R108</f>
        <v>0.</v>
      </c>
      <c r="O84">
        <f>IF('申込一覧表A'!S108="","",'申込一覧表A'!S108)</f>
      </c>
      <c r="P84">
        <f t="shared" si="9"/>
      </c>
      <c r="Q84" s="48">
        <f>IF('申込一覧表A'!T108="","",'申込一覧表A'!T108)</f>
      </c>
      <c r="R84" s="48" t="str">
        <f>'申込一覧表A'!V108*60+'申込一覧表A'!W108&amp;"."&amp;'申込一覧表A'!X108</f>
        <v>0.</v>
      </c>
      <c r="S84">
        <f>IF('申込一覧表A'!Y108="","",'申込一覧表A'!Y108)</f>
      </c>
      <c r="T84">
        <f t="shared" si="10"/>
      </c>
      <c r="U84" s="48">
        <f>IF('申込一覧表A'!AB108="","",'申込一覧表A'!AB108)</f>
      </c>
      <c r="V84" s="48" t="str">
        <f>'申込一覧表A'!AD108*60+'申込一覧表A'!AE108&amp;"."&amp;'申込一覧表A'!AF108</f>
        <v>0.</v>
      </c>
      <c r="X84" t="str">
        <f t="shared" si="11"/>
        <v>  </v>
      </c>
      <c r="Y84" s="48">
        <f>IF('申込一覧表A'!AG108="","",'申込一覧表A'!AG108)</f>
      </c>
      <c r="Z84" s="48" t="str">
        <f>'申込一覧表A'!AI108*60+'申込一覧表A'!AJ108&amp;"."&amp;'申込一覧表A'!AK108</f>
        <v>0.</v>
      </c>
      <c r="AA84" s="48"/>
      <c r="AB84" t="str">
        <f t="shared" si="7"/>
        <v>  </v>
      </c>
      <c r="AR84" s="48"/>
      <c r="AU84" s="48"/>
      <c r="AX84" s="48"/>
      <c r="AY84" s="48"/>
      <c r="AZ84" s="48"/>
    </row>
    <row r="85" spans="1:52" ht="17.25">
      <c r="A85">
        <f>IF('申込一覧表A'!B109="","",'申込一覧表A'!B109)</f>
      </c>
      <c r="B85">
        <f>IF('申込一覧表A'!B109="","",'申込一覧表A'!$C$1)</f>
      </c>
      <c r="C85">
        <f>IF('申込一覧表A'!C109="","",'申込一覧表A'!C109)</f>
      </c>
      <c r="D85">
        <f>IF('申込一覧表A'!D109="","",'申込一覧表A'!D109)</f>
      </c>
      <c r="E85">
        <f>IF('申込一覧表A'!E89="","",'申込一覧表A'!E89)</f>
      </c>
      <c r="F85">
        <f>IF('申込一覧表A'!G109="","",'申込一覧表A'!G109)</f>
      </c>
      <c r="G85">
        <f>IF('申込一覧表A'!F109="","",'申込一覧表A'!F109)</f>
      </c>
      <c r="H85">
        <f>IF('申込一覧表A'!B109="","",LEFT('申込一覧表A'!$C$1,2))</f>
      </c>
      <c r="I85" s="48">
        <f>IF('申込一覧表A'!H109="","",'申込一覧表A'!H109)</f>
      </c>
      <c r="J85" s="48" t="str">
        <f>'申込一覧表A'!J109*60+'申込一覧表A'!K109&amp;"."&amp;'申込一覧表A'!L109</f>
        <v>0.</v>
      </c>
      <c r="K85">
        <f>IF('申込一覧表A'!M109="","",'申込一覧表A'!M109)</f>
      </c>
      <c r="L85">
        <f t="shared" si="8"/>
      </c>
      <c r="M85" s="48">
        <f>IF('申込一覧表A'!N109="","",'申込一覧表A'!N109)</f>
      </c>
      <c r="N85" s="48" t="str">
        <f>'申込一覧表A'!P109*60+'申込一覧表A'!Q109&amp;"."&amp;'申込一覧表A'!R109</f>
        <v>0.</v>
      </c>
      <c r="O85">
        <f>IF('申込一覧表A'!S109="","",'申込一覧表A'!S109)</f>
      </c>
      <c r="P85">
        <f t="shared" si="9"/>
      </c>
      <c r="Q85" s="48">
        <f>IF('申込一覧表A'!T109="","",'申込一覧表A'!T109)</f>
      </c>
      <c r="R85" s="48" t="str">
        <f>'申込一覧表A'!V109*60+'申込一覧表A'!W109&amp;"."&amp;'申込一覧表A'!X109</f>
        <v>0.</v>
      </c>
      <c r="S85">
        <f>IF('申込一覧表A'!Y109="","",'申込一覧表A'!Y109)</f>
      </c>
      <c r="T85">
        <f t="shared" si="10"/>
      </c>
      <c r="U85" s="48">
        <f>IF('申込一覧表A'!AB109="","",'申込一覧表A'!AB109)</f>
      </c>
      <c r="V85" s="48" t="str">
        <f>'申込一覧表A'!AD109*60+'申込一覧表A'!AE109&amp;"."&amp;'申込一覧表A'!AF109</f>
        <v>0.</v>
      </c>
      <c r="X85" t="str">
        <f t="shared" si="11"/>
        <v>  </v>
      </c>
      <c r="Y85" s="48">
        <f>IF('申込一覧表A'!AG109="","",'申込一覧表A'!AG109)</f>
      </c>
      <c r="Z85" s="48" t="str">
        <f>'申込一覧表A'!AI109*60+'申込一覧表A'!AJ109&amp;"."&amp;'申込一覧表A'!AK109</f>
        <v>0.</v>
      </c>
      <c r="AA85" s="48"/>
      <c r="AB85" t="str">
        <f t="shared" si="7"/>
        <v>  </v>
      </c>
      <c r="AR85" s="48"/>
      <c r="AU85" s="48"/>
      <c r="AX85" s="48"/>
      <c r="AY85" s="48"/>
      <c r="AZ85" s="48"/>
    </row>
    <row r="86" spans="1:52" ht="17.25">
      <c r="A86">
        <f>IF('申込一覧表A'!B110="","",'申込一覧表A'!B110)</f>
      </c>
      <c r="B86">
        <f>IF('申込一覧表A'!B110="","",'申込一覧表A'!$C$1)</f>
      </c>
      <c r="C86">
        <f>IF('申込一覧表A'!C110="","",'申込一覧表A'!C110)</f>
      </c>
      <c r="D86">
        <f>IF('申込一覧表A'!D110="","",'申込一覧表A'!D110)</f>
      </c>
      <c r="E86">
        <f>IF('申込一覧表A'!E90="","",'申込一覧表A'!E90)</f>
      </c>
      <c r="F86">
        <f>IF('申込一覧表A'!G110="","",'申込一覧表A'!G110)</f>
      </c>
      <c r="G86">
        <f>IF('申込一覧表A'!F110="","",'申込一覧表A'!F110)</f>
      </c>
      <c r="H86">
        <f>IF('申込一覧表A'!B110="","",LEFT('申込一覧表A'!$C$1,2))</f>
      </c>
      <c r="I86" s="48">
        <f>IF('申込一覧表A'!H110="","",'申込一覧表A'!H110)</f>
      </c>
      <c r="J86" s="48" t="str">
        <f>'申込一覧表A'!J110*60+'申込一覧表A'!K110&amp;"."&amp;'申込一覧表A'!L110</f>
        <v>0.</v>
      </c>
      <c r="K86">
        <f>IF('申込一覧表A'!M110="","",'申込一覧表A'!M110)</f>
      </c>
      <c r="L86">
        <f t="shared" si="8"/>
      </c>
      <c r="M86" s="48">
        <f>IF('申込一覧表A'!N110="","",'申込一覧表A'!N110)</f>
      </c>
      <c r="N86" s="48" t="str">
        <f>'申込一覧表A'!P110*60+'申込一覧表A'!Q110&amp;"."&amp;'申込一覧表A'!R110</f>
        <v>0.</v>
      </c>
      <c r="O86">
        <f>IF('申込一覧表A'!S110="","",'申込一覧表A'!S110)</f>
      </c>
      <c r="P86">
        <f t="shared" si="9"/>
      </c>
      <c r="Q86" s="48">
        <f>IF('申込一覧表A'!T110="","",'申込一覧表A'!T110)</f>
      </c>
      <c r="R86" s="48" t="str">
        <f>'申込一覧表A'!V110*60+'申込一覧表A'!W110&amp;"."&amp;'申込一覧表A'!X110</f>
        <v>0.</v>
      </c>
      <c r="S86">
        <f>IF('申込一覧表A'!Y110="","",'申込一覧表A'!Y110)</f>
      </c>
      <c r="T86">
        <f t="shared" si="10"/>
      </c>
      <c r="U86" s="48">
        <f>IF('申込一覧表A'!AB110="","",'申込一覧表A'!AB110)</f>
      </c>
      <c r="V86" s="48" t="str">
        <f>'申込一覧表A'!AD110*60+'申込一覧表A'!AE110&amp;"."&amp;'申込一覧表A'!AF110</f>
        <v>0.</v>
      </c>
      <c r="X86" t="str">
        <f t="shared" si="11"/>
        <v>  </v>
      </c>
      <c r="Y86" s="48">
        <f>IF('申込一覧表A'!AG110="","",'申込一覧表A'!AG110)</f>
      </c>
      <c r="Z86" s="48" t="str">
        <f>'申込一覧表A'!AI110*60+'申込一覧表A'!AJ110&amp;"."&amp;'申込一覧表A'!AK110</f>
        <v>0.</v>
      </c>
      <c r="AA86" s="48"/>
      <c r="AB86" t="str">
        <f t="shared" si="7"/>
        <v>  </v>
      </c>
      <c r="AR86" s="48"/>
      <c r="AU86" s="48"/>
      <c r="AX86" s="48"/>
      <c r="AY86" s="48"/>
      <c r="AZ86" s="48"/>
    </row>
    <row r="87" spans="1:52" ht="17.25">
      <c r="A87">
        <f>IF('申込一覧表A'!B111="","",'申込一覧表A'!B111)</f>
      </c>
      <c r="B87">
        <f>IF('申込一覧表A'!B111="","",'申込一覧表A'!$C$1)</f>
      </c>
      <c r="C87">
        <f>IF('申込一覧表A'!C111="","",'申込一覧表A'!C111)</f>
      </c>
      <c r="D87">
        <f>IF('申込一覧表A'!D111="","",'申込一覧表A'!D111)</f>
      </c>
      <c r="E87">
        <f>IF('申込一覧表A'!E91="","",'申込一覧表A'!E91)</f>
      </c>
      <c r="F87">
        <f>IF('申込一覧表A'!G111="","",'申込一覧表A'!G111)</f>
      </c>
      <c r="G87">
        <f>IF('申込一覧表A'!F111="","",'申込一覧表A'!F111)</f>
      </c>
      <c r="H87">
        <f>IF('申込一覧表A'!B111="","",LEFT('申込一覧表A'!$C$1,2))</f>
      </c>
      <c r="I87" s="48">
        <f>IF('申込一覧表A'!H111="","",'申込一覧表A'!H111)</f>
      </c>
      <c r="J87" s="48" t="str">
        <f>'申込一覧表A'!J111*60+'申込一覧表A'!K111&amp;"."&amp;'申込一覧表A'!L111</f>
        <v>0.</v>
      </c>
      <c r="K87">
        <f>IF('申込一覧表A'!M111="","",'申込一覧表A'!M111)</f>
      </c>
      <c r="L87">
        <f t="shared" si="8"/>
      </c>
      <c r="M87" s="48">
        <f>IF('申込一覧表A'!N111="","",'申込一覧表A'!N111)</f>
      </c>
      <c r="N87" s="48" t="str">
        <f>'申込一覧表A'!P111*60+'申込一覧表A'!Q111&amp;"."&amp;'申込一覧表A'!R111</f>
        <v>0.</v>
      </c>
      <c r="O87">
        <f>IF('申込一覧表A'!S111="","",'申込一覧表A'!S111)</f>
      </c>
      <c r="P87">
        <f t="shared" si="9"/>
      </c>
      <c r="Q87" s="48">
        <f>IF('申込一覧表A'!T111="","",'申込一覧表A'!T111)</f>
      </c>
      <c r="R87" s="48" t="str">
        <f>'申込一覧表A'!V111*60+'申込一覧表A'!W111&amp;"."&amp;'申込一覧表A'!X111</f>
        <v>0.</v>
      </c>
      <c r="S87">
        <f>IF('申込一覧表A'!Y111="","",'申込一覧表A'!Y111)</f>
      </c>
      <c r="T87">
        <f t="shared" si="10"/>
      </c>
      <c r="U87" s="48">
        <f>IF('申込一覧表A'!AB111="","",'申込一覧表A'!AB111)</f>
      </c>
      <c r="V87" s="48" t="str">
        <f>'申込一覧表A'!AD111*60+'申込一覧表A'!AE111&amp;"."&amp;'申込一覧表A'!AF111</f>
        <v>0.</v>
      </c>
      <c r="X87" t="str">
        <f t="shared" si="11"/>
        <v>  </v>
      </c>
      <c r="Y87" s="48">
        <f>IF('申込一覧表A'!AG111="","",'申込一覧表A'!AG111)</f>
      </c>
      <c r="Z87" s="48" t="str">
        <f>'申込一覧表A'!AI111*60+'申込一覧表A'!AJ111&amp;"."&amp;'申込一覧表A'!AK111</f>
        <v>0.</v>
      </c>
      <c r="AA87" s="48"/>
      <c r="AB87" t="str">
        <f t="shared" si="7"/>
        <v>  </v>
      </c>
      <c r="AR87" s="48"/>
      <c r="AU87" s="48"/>
      <c r="AX87" s="48"/>
      <c r="AY87" s="48"/>
      <c r="AZ87" s="48"/>
    </row>
    <row r="88" spans="1:52" ht="17.25">
      <c r="A88">
        <f>IF('申込一覧表A'!B112="","",'申込一覧表A'!B112)</f>
      </c>
      <c r="B88">
        <f>IF('申込一覧表A'!B112="","",'申込一覧表A'!$C$1)</f>
      </c>
      <c r="C88">
        <f>IF('申込一覧表A'!C112="","",'申込一覧表A'!C112)</f>
      </c>
      <c r="D88">
        <f>IF('申込一覧表A'!D112="","",'申込一覧表A'!D112)</f>
      </c>
      <c r="E88">
        <f>IF('申込一覧表A'!E92="","",'申込一覧表A'!E92)</f>
      </c>
      <c r="F88">
        <f>IF('申込一覧表A'!G112="","",'申込一覧表A'!G112)</f>
      </c>
      <c r="G88">
        <f>IF('申込一覧表A'!F112="","",'申込一覧表A'!F112)</f>
      </c>
      <c r="H88">
        <f>IF('申込一覧表A'!B112="","",LEFT('申込一覧表A'!$C$1,2))</f>
      </c>
      <c r="I88" s="48">
        <f>IF('申込一覧表A'!H112="","",'申込一覧表A'!H112)</f>
      </c>
      <c r="J88" s="48" t="str">
        <f>'申込一覧表A'!J112*60+'申込一覧表A'!K112&amp;"."&amp;'申込一覧表A'!L112</f>
        <v>0.</v>
      </c>
      <c r="K88">
        <f>IF('申込一覧表A'!M112="","",'申込一覧表A'!M112)</f>
      </c>
      <c r="L88">
        <f t="shared" si="8"/>
      </c>
      <c r="M88" s="48">
        <f>IF('申込一覧表A'!N112="","",'申込一覧表A'!N112)</f>
      </c>
      <c r="N88" s="48" t="str">
        <f>'申込一覧表A'!P112*60+'申込一覧表A'!Q112&amp;"."&amp;'申込一覧表A'!R112</f>
        <v>0.</v>
      </c>
      <c r="O88">
        <f>IF('申込一覧表A'!S112="","",'申込一覧表A'!S112)</f>
      </c>
      <c r="P88">
        <f t="shared" si="9"/>
      </c>
      <c r="Q88" s="48">
        <f>IF('申込一覧表A'!T112="","",'申込一覧表A'!T112)</f>
      </c>
      <c r="R88" s="48" t="str">
        <f>'申込一覧表A'!V112*60+'申込一覧表A'!W112&amp;"."&amp;'申込一覧表A'!X112</f>
        <v>0.</v>
      </c>
      <c r="S88">
        <f>IF('申込一覧表A'!Y112="","",'申込一覧表A'!Y112)</f>
      </c>
      <c r="T88">
        <f t="shared" si="10"/>
      </c>
      <c r="U88" s="48">
        <f>IF('申込一覧表A'!AB112="","",'申込一覧表A'!AB112)</f>
      </c>
      <c r="V88" s="48" t="str">
        <f>'申込一覧表A'!AD112*60+'申込一覧表A'!AE112&amp;"."&amp;'申込一覧表A'!AF112</f>
        <v>0.</v>
      </c>
      <c r="X88" t="str">
        <f t="shared" si="11"/>
        <v>  </v>
      </c>
      <c r="Y88" s="48">
        <f>IF('申込一覧表A'!AG112="","",'申込一覧表A'!AG112)</f>
      </c>
      <c r="Z88" s="48" t="str">
        <f>'申込一覧表A'!AI112*60+'申込一覧表A'!AJ112&amp;"."&amp;'申込一覧表A'!AK112</f>
        <v>0.</v>
      </c>
      <c r="AA88" s="48"/>
      <c r="AB88" t="str">
        <f t="shared" si="7"/>
        <v>  </v>
      </c>
      <c r="AR88" s="48"/>
      <c r="AU88" s="48"/>
      <c r="AX88" s="48"/>
      <c r="AY88" s="48"/>
      <c r="AZ88" s="48"/>
    </row>
    <row r="89" spans="1:52" ht="17.25">
      <c r="A89">
        <f>IF('申込一覧表A'!B113="","",'申込一覧表A'!B113)</f>
      </c>
      <c r="B89">
        <f>IF('申込一覧表A'!B113="","",'申込一覧表A'!$C$1)</f>
      </c>
      <c r="C89">
        <f>IF('申込一覧表A'!C113="","",'申込一覧表A'!C113)</f>
      </c>
      <c r="D89">
        <f>IF('申込一覧表A'!D113="","",'申込一覧表A'!D113)</f>
      </c>
      <c r="E89">
        <f>IF('申込一覧表A'!E93="","",'申込一覧表A'!E93)</f>
      </c>
      <c r="F89">
        <f>IF('申込一覧表A'!G113="","",'申込一覧表A'!G113)</f>
      </c>
      <c r="G89">
        <f>IF('申込一覧表A'!F113="","",'申込一覧表A'!F113)</f>
      </c>
      <c r="H89">
        <f>IF('申込一覧表A'!B113="","",LEFT('申込一覧表A'!$C$1,2))</f>
      </c>
      <c r="I89" s="48">
        <f>IF('申込一覧表A'!H113="","",'申込一覧表A'!H113)</f>
      </c>
      <c r="J89" s="48" t="str">
        <f>'申込一覧表A'!J113*60+'申込一覧表A'!K113&amp;"."&amp;'申込一覧表A'!L113</f>
        <v>0.</v>
      </c>
      <c r="K89">
        <f>IF('申込一覧表A'!M113="","",'申込一覧表A'!M113)</f>
      </c>
      <c r="L89">
        <f t="shared" si="8"/>
      </c>
      <c r="M89" s="48">
        <f>IF('申込一覧表A'!N113="","",'申込一覧表A'!N113)</f>
      </c>
      <c r="N89" s="48" t="str">
        <f>'申込一覧表A'!P113*60+'申込一覧表A'!Q113&amp;"."&amp;'申込一覧表A'!R113</f>
        <v>0.</v>
      </c>
      <c r="O89">
        <f>IF('申込一覧表A'!S113="","",'申込一覧表A'!S113)</f>
      </c>
      <c r="P89">
        <f t="shared" si="9"/>
      </c>
      <c r="Q89" s="48">
        <f>IF('申込一覧表A'!T113="","",'申込一覧表A'!T113)</f>
      </c>
      <c r="R89" s="48" t="str">
        <f>'申込一覧表A'!V113*60+'申込一覧表A'!W113&amp;"."&amp;'申込一覧表A'!X113</f>
        <v>0.</v>
      </c>
      <c r="S89">
        <f>IF('申込一覧表A'!Y113="","",'申込一覧表A'!Y113)</f>
      </c>
      <c r="T89">
        <f t="shared" si="10"/>
      </c>
      <c r="U89" s="48">
        <f>IF('申込一覧表A'!AB113="","",'申込一覧表A'!AB113)</f>
      </c>
      <c r="V89" s="48" t="str">
        <f>'申込一覧表A'!AD113*60+'申込一覧表A'!AE113&amp;"."&amp;'申込一覧表A'!AF113</f>
        <v>0.</v>
      </c>
      <c r="X89" t="str">
        <f t="shared" si="11"/>
        <v>  </v>
      </c>
      <c r="Y89" s="48">
        <f>IF('申込一覧表A'!AG113="","",'申込一覧表A'!AG113)</f>
      </c>
      <c r="Z89" s="48" t="str">
        <f>'申込一覧表A'!AI113*60+'申込一覧表A'!AJ113&amp;"."&amp;'申込一覧表A'!AK113</f>
        <v>0.</v>
      </c>
      <c r="AA89" s="48"/>
      <c r="AB89" t="str">
        <f t="shared" si="7"/>
        <v>  </v>
      </c>
      <c r="AR89" s="48"/>
      <c r="AU89" s="48"/>
      <c r="AX89" s="48"/>
      <c r="AY89" s="48"/>
      <c r="AZ89" s="48"/>
    </row>
    <row r="90" spans="1:52" ht="17.25">
      <c r="A90">
        <f>IF('申込一覧表A'!B114="","",'申込一覧表A'!B114)</f>
      </c>
      <c r="B90">
        <f>IF('申込一覧表A'!B114="","",'申込一覧表A'!$C$1)</f>
      </c>
      <c r="C90">
        <f>IF('申込一覧表A'!C114="","",'申込一覧表A'!C114)</f>
      </c>
      <c r="D90">
        <f>IF('申込一覧表A'!D114="","",'申込一覧表A'!D114)</f>
      </c>
      <c r="E90">
        <f>IF('申込一覧表A'!E94="","",'申込一覧表A'!E94)</f>
      </c>
      <c r="F90">
        <f>IF('申込一覧表A'!G114="","",'申込一覧表A'!G114)</f>
      </c>
      <c r="G90">
        <f>IF('申込一覧表A'!F114="","",'申込一覧表A'!F114)</f>
      </c>
      <c r="H90">
        <f>IF('申込一覧表A'!B114="","",LEFT('申込一覧表A'!$C$1,2))</f>
      </c>
      <c r="I90" s="48">
        <f>IF('申込一覧表A'!H114="","",'申込一覧表A'!H114)</f>
      </c>
      <c r="J90" s="48" t="str">
        <f>'申込一覧表A'!J114*60+'申込一覧表A'!K114&amp;"."&amp;'申込一覧表A'!L114</f>
        <v>0.</v>
      </c>
      <c r="K90">
        <f>IF('申込一覧表A'!M114="","",'申込一覧表A'!M114)</f>
      </c>
      <c r="L90">
        <f t="shared" si="8"/>
      </c>
      <c r="M90" s="48">
        <f>IF('申込一覧表A'!N114="","",'申込一覧表A'!N114)</f>
      </c>
      <c r="N90" s="48" t="str">
        <f>'申込一覧表A'!P114*60+'申込一覧表A'!Q114&amp;"."&amp;'申込一覧表A'!R114</f>
        <v>0.</v>
      </c>
      <c r="O90">
        <f>IF('申込一覧表A'!S114="","",'申込一覧表A'!S114)</f>
      </c>
      <c r="P90">
        <f t="shared" si="9"/>
      </c>
      <c r="Q90" s="48">
        <f>IF('申込一覧表A'!T114="","",'申込一覧表A'!T114)</f>
      </c>
      <c r="R90" s="48" t="str">
        <f>'申込一覧表A'!V114*60+'申込一覧表A'!W114&amp;"."&amp;'申込一覧表A'!X114</f>
        <v>0.</v>
      </c>
      <c r="S90">
        <f>IF('申込一覧表A'!Y114="","",'申込一覧表A'!Y114)</f>
      </c>
      <c r="T90">
        <f t="shared" si="10"/>
      </c>
      <c r="U90" s="48">
        <f>IF('申込一覧表A'!AB114="","",'申込一覧表A'!AB114)</f>
      </c>
      <c r="V90" s="48" t="str">
        <f>'申込一覧表A'!AD114*60+'申込一覧表A'!AE114&amp;"."&amp;'申込一覧表A'!AF114</f>
        <v>0.</v>
      </c>
      <c r="X90" t="str">
        <f t="shared" si="11"/>
        <v>  </v>
      </c>
      <c r="Y90" s="48">
        <f>IF('申込一覧表A'!AG114="","",'申込一覧表A'!AG114)</f>
      </c>
      <c r="Z90" s="48" t="str">
        <f>'申込一覧表A'!AI114*60+'申込一覧表A'!AJ114&amp;"."&amp;'申込一覧表A'!AK114</f>
        <v>0.</v>
      </c>
      <c r="AA90" s="48"/>
      <c r="AB90" t="str">
        <f t="shared" si="7"/>
        <v>  </v>
      </c>
      <c r="AR90" s="48"/>
      <c r="AU90" s="48"/>
      <c r="AX90" s="48"/>
      <c r="AY90" s="48"/>
      <c r="AZ90" s="48"/>
    </row>
    <row r="91" spans="1:52" ht="17.25">
      <c r="A91">
        <f>IF('申込一覧表A'!B115="","",'申込一覧表A'!B115)</f>
      </c>
      <c r="B91">
        <f>IF('申込一覧表A'!B115="","",'申込一覧表A'!$C$1)</f>
      </c>
      <c r="C91">
        <f>IF('申込一覧表A'!C115="","",'申込一覧表A'!C115)</f>
      </c>
      <c r="D91">
        <f>IF('申込一覧表A'!D115="","",'申込一覧表A'!D115)</f>
      </c>
      <c r="E91">
        <f>IF('申込一覧表A'!E95="","",'申込一覧表A'!E95)</f>
      </c>
      <c r="F91">
        <f>IF('申込一覧表A'!G115="","",'申込一覧表A'!G115)</f>
      </c>
      <c r="G91">
        <f>IF('申込一覧表A'!F115="","",'申込一覧表A'!F115)</f>
      </c>
      <c r="H91">
        <f>IF('申込一覧表A'!B115="","",LEFT('申込一覧表A'!$C$1,2))</f>
      </c>
      <c r="I91" s="48">
        <f>IF('申込一覧表A'!H115="","",'申込一覧表A'!H115)</f>
      </c>
      <c r="J91" s="48" t="str">
        <f>'申込一覧表A'!J115*60+'申込一覧表A'!K115&amp;"."&amp;'申込一覧表A'!L115</f>
        <v>0.</v>
      </c>
      <c r="K91">
        <f>IF('申込一覧表A'!M115="","",'申込一覧表A'!M115)</f>
      </c>
      <c r="L91">
        <f t="shared" si="8"/>
      </c>
      <c r="M91" s="48">
        <f>IF('申込一覧表A'!N115="","",'申込一覧表A'!N115)</f>
      </c>
      <c r="N91" s="48" t="str">
        <f>'申込一覧表A'!P115*60+'申込一覧表A'!Q115&amp;"."&amp;'申込一覧表A'!R115</f>
        <v>0.</v>
      </c>
      <c r="O91">
        <f>IF('申込一覧表A'!S115="","",'申込一覧表A'!S115)</f>
      </c>
      <c r="P91">
        <f t="shared" si="9"/>
      </c>
      <c r="Q91" s="48">
        <f>IF('申込一覧表A'!T115="","",'申込一覧表A'!T115)</f>
      </c>
      <c r="R91" s="48" t="str">
        <f>'申込一覧表A'!V115*60+'申込一覧表A'!W115&amp;"."&amp;'申込一覧表A'!X115</f>
        <v>0.</v>
      </c>
      <c r="S91">
        <f>IF('申込一覧表A'!Y115="","",'申込一覧表A'!Y115)</f>
      </c>
      <c r="T91">
        <f t="shared" si="10"/>
      </c>
      <c r="U91" s="48">
        <f>IF('申込一覧表A'!AB115="","",'申込一覧表A'!AB115)</f>
      </c>
      <c r="V91" s="48" t="str">
        <f>'申込一覧表A'!AD115*60+'申込一覧表A'!AE115&amp;"."&amp;'申込一覧表A'!AF115</f>
        <v>0.</v>
      </c>
      <c r="X91" t="str">
        <f t="shared" si="11"/>
        <v>  </v>
      </c>
      <c r="Y91" s="48">
        <f>IF('申込一覧表A'!AG115="","",'申込一覧表A'!AG115)</f>
      </c>
      <c r="Z91" s="48" t="str">
        <f>'申込一覧表A'!AI115*60+'申込一覧表A'!AJ115&amp;"."&amp;'申込一覧表A'!AK115</f>
        <v>0.</v>
      </c>
      <c r="AA91" s="48"/>
      <c r="AB91" t="str">
        <f t="shared" si="7"/>
        <v>  </v>
      </c>
      <c r="AR91" s="48"/>
      <c r="AU91" s="48"/>
      <c r="AX91" s="48"/>
      <c r="AY91" s="48"/>
      <c r="AZ91" s="48"/>
    </row>
    <row r="92" spans="1:52" ht="17.25">
      <c r="A92">
        <f>IF('申込一覧表A'!B116="","",'申込一覧表A'!B116)</f>
      </c>
      <c r="B92">
        <f>IF('申込一覧表A'!B116="","",'申込一覧表A'!$C$1)</f>
      </c>
      <c r="C92">
        <f>IF('申込一覧表A'!C116="","",'申込一覧表A'!C116)</f>
      </c>
      <c r="D92">
        <f>IF('申込一覧表A'!D116="","",'申込一覧表A'!D116)</f>
      </c>
      <c r="E92">
        <f>IF('申込一覧表A'!E96="","",'申込一覧表A'!E96)</f>
      </c>
      <c r="F92">
        <f>IF('申込一覧表A'!G116="","",'申込一覧表A'!G116)</f>
      </c>
      <c r="G92">
        <f>IF('申込一覧表A'!F116="","",'申込一覧表A'!F116)</f>
      </c>
      <c r="H92">
        <f>IF('申込一覧表A'!B116="","",LEFT('申込一覧表A'!$C$1,2))</f>
      </c>
      <c r="I92" s="48">
        <f>IF('申込一覧表A'!H116="","",'申込一覧表A'!H116)</f>
      </c>
      <c r="J92" s="48" t="str">
        <f>'申込一覧表A'!J116*60+'申込一覧表A'!K116&amp;"."&amp;'申込一覧表A'!L116</f>
        <v>0.</v>
      </c>
      <c r="K92">
        <f>IF('申込一覧表A'!M116="","",'申込一覧表A'!M116)</f>
      </c>
      <c r="L92">
        <f aca="true" t="shared" si="12" ref="L92:L105">IF(J92="0.",K92,J92)</f>
      </c>
      <c r="M92" s="48">
        <f>IF('申込一覧表A'!N116="","",'申込一覧表A'!N116)</f>
      </c>
      <c r="N92" s="48" t="str">
        <f>'申込一覧表A'!P116*60+'申込一覧表A'!Q116&amp;"."&amp;'申込一覧表A'!R116</f>
        <v>0.</v>
      </c>
      <c r="O92">
        <f>IF('申込一覧表A'!S116="","",'申込一覧表A'!S116)</f>
      </c>
      <c r="P92">
        <f aca="true" t="shared" si="13" ref="P92:P105">IF(N92="0.",O92,N92)</f>
      </c>
      <c r="Q92" s="48">
        <f>IF('申込一覧表A'!T116="","",'申込一覧表A'!T116)</f>
      </c>
      <c r="R92" s="48" t="str">
        <f>'申込一覧表A'!V116*60+'申込一覧表A'!W116&amp;"."&amp;'申込一覧表A'!X116</f>
        <v>0.</v>
      </c>
      <c r="S92">
        <f>IF('申込一覧表A'!Y116="","",'申込一覧表A'!Y116)</f>
      </c>
      <c r="T92">
        <f aca="true" t="shared" si="14" ref="T92:T105">IF(R92="0.",S92,R92)</f>
      </c>
      <c r="U92" s="48">
        <f>IF('申込一覧表A'!AB116="","",'申込一覧表A'!AB116)</f>
      </c>
      <c r="V92" s="48" t="str">
        <f>'申込一覧表A'!AD116*60+'申込一覧表A'!AE116&amp;"."&amp;'申込一覧表A'!AF116</f>
        <v>0.</v>
      </c>
      <c r="X92" t="str">
        <f aca="true" t="shared" si="15" ref="X92:X105">IF(V92="0.","  ",V92)</f>
        <v>  </v>
      </c>
      <c r="Y92" s="48">
        <f>IF('申込一覧表A'!AG116="","",'申込一覧表A'!AG116)</f>
      </c>
      <c r="Z92" s="48" t="str">
        <f>'申込一覧表A'!AI116*60+'申込一覧表A'!AJ116&amp;"."&amp;'申込一覧表A'!AK116</f>
        <v>0.</v>
      </c>
      <c r="AA92" s="48"/>
      <c r="AB92" t="str">
        <f aca="true" t="shared" si="16" ref="AB92:AB105">IF(Z92="0.","  ",Z92)</f>
        <v>  </v>
      </c>
      <c r="AR92" s="48"/>
      <c r="AU92" s="48"/>
      <c r="AX92" s="48"/>
      <c r="AY92" s="48"/>
      <c r="AZ92" s="48"/>
    </row>
    <row r="93" spans="1:52" ht="17.25">
      <c r="A93">
        <f>IF('申込一覧表A'!B117="","",'申込一覧表A'!B117)</f>
      </c>
      <c r="B93">
        <f>IF('申込一覧表A'!B117="","",'申込一覧表A'!$C$1)</f>
      </c>
      <c r="C93">
        <f>IF('申込一覧表A'!C117="","",'申込一覧表A'!C117)</f>
      </c>
      <c r="D93">
        <f>IF('申込一覧表A'!D117="","",'申込一覧表A'!D117)</f>
      </c>
      <c r="E93">
        <f>IF('申込一覧表A'!E97="","",'申込一覧表A'!E97)</f>
      </c>
      <c r="F93">
        <f>IF('申込一覧表A'!G117="","",'申込一覧表A'!G117)</f>
      </c>
      <c r="G93">
        <f>IF('申込一覧表A'!F117="","",'申込一覧表A'!F117)</f>
      </c>
      <c r="H93">
        <f>IF('申込一覧表A'!B117="","",LEFT('申込一覧表A'!$C$1,2))</f>
      </c>
      <c r="I93" s="48">
        <f>IF('申込一覧表A'!H117="","",'申込一覧表A'!H117)</f>
      </c>
      <c r="J93" s="48" t="str">
        <f>'申込一覧表A'!J117*60+'申込一覧表A'!K117&amp;"."&amp;'申込一覧表A'!L117</f>
        <v>0.</v>
      </c>
      <c r="K93">
        <f>IF('申込一覧表A'!M117="","",'申込一覧表A'!M117)</f>
      </c>
      <c r="L93">
        <f t="shared" si="12"/>
      </c>
      <c r="M93" s="48">
        <f>IF('申込一覧表A'!N117="","",'申込一覧表A'!N117)</f>
      </c>
      <c r="N93" s="48" t="str">
        <f>'申込一覧表A'!P117*60+'申込一覧表A'!Q117&amp;"."&amp;'申込一覧表A'!R117</f>
        <v>0.</v>
      </c>
      <c r="O93">
        <f>IF('申込一覧表A'!S117="","",'申込一覧表A'!S117)</f>
      </c>
      <c r="P93">
        <f t="shared" si="13"/>
      </c>
      <c r="Q93" s="48">
        <f>IF('申込一覧表A'!T117="","",'申込一覧表A'!T117)</f>
      </c>
      <c r="R93" s="48" t="str">
        <f>'申込一覧表A'!V117*60+'申込一覧表A'!W117&amp;"."&amp;'申込一覧表A'!X117</f>
        <v>0.</v>
      </c>
      <c r="S93">
        <f>IF('申込一覧表A'!Y117="","",'申込一覧表A'!Y117)</f>
      </c>
      <c r="T93">
        <f t="shared" si="14"/>
      </c>
      <c r="U93" s="48">
        <f>IF('申込一覧表A'!AB117="","",'申込一覧表A'!AB117)</f>
      </c>
      <c r="V93" s="48" t="str">
        <f>'申込一覧表A'!AD117*60+'申込一覧表A'!AE117&amp;"."&amp;'申込一覧表A'!AF117</f>
        <v>0.</v>
      </c>
      <c r="X93" t="str">
        <f t="shared" si="15"/>
        <v>  </v>
      </c>
      <c r="Y93" s="48">
        <f>IF('申込一覧表A'!AG117="","",'申込一覧表A'!AG117)</f>
      </c>
      <c r="Z93" s="48" t="str">
        <f>'申込一覧表A'!AI117*60+'申込一覧表A'!AJ117&amp;"."&amp;'申込一覧表A'!AK117</f>
        <v>0.</v>
      </c>
      <c r="AA93" s="48"/>
      <c r="AB93" t="str">
        <f t="shared" si="16"/>
        <v>  </v>
      </c>
      <c r="AR93" s="48"/>
      <c r="AU93" s="48"/>
      <c r="AX93" s="48"/>
      <c r="AY93" s="48"/>
      <c r="AZ93" s="48"/>
    </row>
    <row r="94" spans="1:52" ht="17.25">
      <c r="A94">
        <f>IF('申込一覧表A'!B118="","",'申込一覧表A'!B118)</f>
      </c>
      <c r="B94">
        <f>IF('申込一覧表A'!B118="","",'申込一覧表A'!$C$1)</f>
      </c>
      <c r="C94">
        <f>IF('申込一覧表A'!C118="","",'申込一覧表A'!C118)</f>
      </c>
      <c r="D94">
        <f>IF('申込一覧表A'!D118="","",'申込一覧表A'!D118)</f>
      </c>
      <c r="E94">
        <f>IF('申込一覧表A'!E98="","",'申込一覧表A'!E98)</f>
      </c>
      <c r="F94">
        <f>IF('申込一覧表A'!G118="","",'申込一覧表A'!G118)</f>
      </c>
      <c r="G94">
        <f>IF('申込一覧表A'!F118="","",'申込一覧表A'!F118)</f>
      </c>
      <c r="H94">
        <f>IF('申込一覧表A'!B118="","",LEFT('申込一覧表A'!$C$1,2))</f>
      </c>
      <c r="I94" s="48">
        <f>IF('申込一覧表A'!H118="","",'申込一覧表A'!H118)</f>
      </c>
      <c r="J94" s="48" t="str">
        <f>'申込一覧表A'!J118*60+'申込一覧表A'!K118&amp;"."&amp;'申込一覧表A'!L118</f>
        <v>0.</v>
      </c>
      <c r="K94">
        <f>IF('申込一覧表A'!M118="","",'申込一覧表A'!M118)</f>
      </c>
      <c r="L94">
        <f t="shared" si="12"/>
      </c>
      <c r="M94" s="48">
        <f>IF('申込一覧表A'!N118="","",'申込一覧表A'!N118)</f>
      </c>
      <c r="N94" s="48" t="str">
        <f>'申込一覧表A'!P118*60+'申込一覧表A'!Q118&amp;"."&amp;'申込一覧表A'!R118</f>
        <v>0.</v>
      </c>
      <c r="O94">
        <f>IF('申込一覧表A'!S118="","",'申込一覧表A'!S118)</f>
      </c>
      <c r="P94">
        <f t="shared" si="13"/>
      </c>
      <c r="Q94" s="48">
        <f>IF('申込一覧表A'!T118="","",'申込一覧表A'!T118)</f>
      </c>
      <c r="R94" s="48" t="str">
        <f>'申込一覧表A'!V118*60+'申込一覧表A'!W118&amp;"."&amp;'申込一覧表A'!X118</f>
        <v>0.</v>
      </c>
      <c r="S94">
        <f>IF('申込一覧表A'!Y118="","",'申込一覧表A'!Y118)</f>
      </c>
      <c r="T94">
        <f t="shared" si="14"/>
      </c>
      <c r="U94" s="48">
        <f>IF('申込一覧表A'!AB118="","",'申込一覧表A'!AB118)</f>
      </c>
      <c r="V94" s="48" t="str">
        <f>'申込一覧表A'!AD118*60+'申込一覧表A'!AE118&amp;"."&amp;'申込一覧表A'!AF118</f>
        <v>0.</v>
      </c>
      <c r="X94" t="str">
        <f t="shared" si="15"/>
        <v>  </v>
      </c>
      <c r="Y94" s="48">
        <f>IF('申込一覧表A'!AG118="","",'申込一覧表A'!AG118)</f>
      </c>
      <c r="Z94" s="48" t="str">
        <f>'申込一覧表A'!AI118*60+'申込一覧表A'!AJ118&amp;"."&amp;'申込一覧表A'!AK118</f>
        <v>0.</v>
      </c>
      <c r="AA94" s="48"/>
      <c r="AB94" t="str">
        <f t="shared" si="16"/>
        <v>  </v>
      </c>
      <c r="AR94" s="48"/>
      <c r="AU94" s="48"/>
      <c r="AX94" s="48"/>
      <c r="AY94" s="48"/>
      <c r="AZ94" s="48"/>
    </row>
    <row r="95" spans="1:52" ht="17.25">
      <c r="A95">
        <f>IF('申込一覧表A'!B119="","",'申込一覧表A'!B119)</f>
      </c>
      <c r="B95">
        <f>IF('申込一覧表A'!B119="","",'申込一覧表A'!$C$1)</f>
      </c>
      <c r="C95">
        <f>IF('申込一覧表A'!C119="","",'申込一覧表A'!C119)</f>
      </c>
      <c r="D95">
        <f>IF('申込一覧表A'!D119="","",'申込一覧表A'!D119)</f>
      </c>
      <c r="E95">
        <f>IF('申込一覧表A'!E99="","",'申込一覧表A'!E99)</f>
      </c>
      <c r="F95">
        <f>IF('申込一覧表A'!G119="","",'申込一覧表A'!G119)</f>
      </c>
      <c r="G95">
        <f>IF('申込一覧表A'!F119="","",'申込一覧表A'!F119)</f>
      </c>
      <c r="H95">
        <f>IF('申込一覧表A'!B119="","",LEFT('申込一覧表A'!$C$1,2))</f>
      </c>
      <c r="I95" s="48">
        <f>IF('申込一覧表A'!H119="","",'申込一覧表A'!H119)</f>
      </c>
      <c r="J95" s="48" t="str">
        <f>'申込一覧表A'!J119*60+'申込一覧表A'!K119&amp;"."&amp;'申込一覧表A'!L119</f>
        <v>0.</v>
      </c>
      <c r="K95">
        <f>IF('申込一覧表A'!M119="","",'申込一覧表A'!M119)</f>
      </c>
      <c r="L95">
        <f t="shared" si="12"/>
      </c>
      <c r="M95" s="48">
        <f>IF('申込一覧表A'!N119="","",'申込一覧表A'!N119)</f>
      </c>
      <c r="N95" s="48" t="str">
        <f>'申込一覧表A'!P119*60+'申込一覧表A'!Q119&amp;"."&amp;'申込一覧表A'!R119</f>
        <v>0.</v>
      </c>
      <c r="O95">
        <f>IF('申込一覧表A'!S119="","",'申込一覧表A'!S119)</f>
      </c>
      <c r="P95">
        <f t="shared" si="13"/>
      </c>
      <c r="Q95" s="48">
        <f>IF('申込一覧表A'!T119="","",'申込一覧表A'!T119)</f>
      </c>
      <c r="R95" s="48" t="str">
        <f>'申込一覧表A'!V119*60+'申込一覧表A'!W119&amp;"."&amp;'申込一覧表A'!X119</f>
        <v>0.</v>
      </c>
      <c r="S95">
        <f>IF('申込一覧表A'!Y119="","",'申込一覧表A'!Y119)</f>
      </c>
      <c r="T95">
        <f t="shared" si="14"/>
      </c>
      <c r="U95" s="48">
        <f>IF('申込一覧表A'!AB119="","",'申込一覧表A'!AB119)</f>
      </c>
      <c r="V95" s="48" t="str">
        <f>'申込一覧表A'!AD119*60+'申込一覧表A'!AE119&amp;"."&amp;'申込一覧表A'!AF119</f>
        <v>0.</v>
      </c>
      <c r="X95" t="str">
        <f t="shared" si="15"/>
        <v>  </v>
      </c>
      <c r="Y95" s="48">
        <f>IF('申込一覧表A'!AG119="","",'申込一覧表A'!AG119)</f>
      </c>
      <c r="Z95" s="48" t="str">
        <f>'申込一覧表A'!AI119*60+'申込一覧表A'!AJ119&amp;"."&amp;'申込一覧表A'!AK119</f>
        <v>0.</v>
      </c>
      <c r="AA95" s="48"/>
      <c r="AB95" t="str">
        <f t="shared" si="16"/>
        <v>  </v>
      </c>
      <c r="AR95" s="48"/>
      <c r="AU95" s="48"/>
      <c r="AX95" s="48"/>
      <c r="AY95" s="48"/>
      <c r="AZ95" s="48"/>
    </row>
    <row r="96" spans="1:52" ht="17.25">
      <c r="A96">
        <f>IF('申込一覧表A'!B120="","",'申込一覧表A'!B120)</f>
      </c>
      <c r="B96">
        <f>IF('申込一覧表A'!B120="","",'申込一覧表A'!$C$1)</f>
      </c>
      <c r="C96">
        <f>IF('申込一覧表A'!C120="","",'申込一覧表A'!C120)</f>
      </c>
      <c r="D96">
        <f>IF('申込一覧表A'!D120="","",'申込一覧表A'!D120)</f>
      </c>
      <c r="E96">
        <f>IF('申込一覧表A'!E100="","",'申込一覧表A'!E100)</f>
      </c>
      <c r="F96">
        <f>IF('申込一覧表A'!G120="","",'申込一覧表A'!G120)</f>
      </c>
      <c r="G96">
        <f>IF('申込一覧表A'!F120="","",'申込一覧表A'!F120)</f>
      </c>
      <c r="H96">
        <f>IF('申込一覧表A'!B120="","",LEFT('申込一覧表A'!$C$1,2))</f>
      </c>
      <c r="I96" s="48">
        <f>IF('申込一覧表A'!H120="","",'申込一覧表A'!H120)</f>
      </c>
      <c r="J96" s="48" t="str">
        <f>'申込一覧表A'!J120*60+'申込一覧表A'!K120&amp;"."&amp;'申込一覧表A'!L120</f>
        <v>0.</v>
      </c>
      <c r="K96">
        <f>IF('申込一覧表A'!M120="","",'申込一覧表A'!M120)</f>
      </c>
      <c r="L96">
        <f t="shared" si="12"/>
      </c>
      <c r="M96" s="48">
        <f>IF('申込一覧表A'!N120="","",'申込一覧表A'!N120)</f>
      </c>
      <c r="N96" s="48" t="str">
        <f>'申込一覧表A'!P120*60+'申込一覧表A'!Q120&amp;"."&amp;'申込一覧表A'!R120</f>
        <v>0.</v>
      </c>
      <c r="O96">
        <f>IF('申込一覧表A'!S120="","",'申込一覧表A'!S120)</f>
      </c>
      <c r="P96">
        <f t="shared" si="13"/>
      </c>
      <c r="Q96" s="48">
        <f>IF('申込一覧表A'!T120="","",'申込一覧表A'!T120)</f>
      </c>
      <c r="R96" s="48" t="str">
        <f>'申込一覧表A'!V120*60+'申込一覧表A'!W120&amp;"."&amp;'申込一覧表A'!X120</f>
        <v>0.</v>
      </c>
      <c r="S96">
        <f>IF('申込一覧表A'!Y120="","",'申込一覧表A'!Y120)</f>
      </c>
      <c r="T96">
        <f t="shared" si="14"/>
      </c>
      <c r="U96" s="48">
        <f>IF('申込一覧表A'!AB120="","",'申込一覧表A'!AB120)</f>
      </c>
      <c r="V96" s="48" t="str">
        <f>'申込一覧表A'!AD120*60+'申込一覧表A'!AE120&amp;"."&amp;'申込一覧表A'!AF120</f>
        <v>0.</v>
      </c>
      <c r="X96" t="str">
        <f t="shared" si="15"/>
        <v>  </v>
      </c>
      <c r="Y96" s="48">
        <f>IF('申込一覧表A'!AG120="","",'申込一覧表A'!AG120)</f>
      </c>
      <c r="Z96" s="48" t="str">
        <f>'申込一覧表A'!AI120*60+'申込一覧表A'!AJ120&amp;"."&amp;'申込一覧表A'!AK120</f>
        <v>0.</v>
      </c>
      <c r="AA96" s="48"/>
      <c r="AB96" t="str">
        <f t="shared" si="16"/>
        <v>  </v>
      </c>
      <c r="AR96" s="48"/>
      <c r="AU96" s="48"/>
      <c r="AX96" s="48"/>
      <c r="AY96" s="48"/>
      <c r="AZ96" s="48"/>
    </row>
    <row r="97" spans="1:52" ht="17.25">
      <c r="A97">
        <f>IF('申込一覧表A'!B121="","",'申込一覧表A'!B121)</f>
      </c>
      <c r="B97">
        <f>IF('申込一覧表A'!B121="","",'申込一覧表A'!$C$1)</f>
      </c>
      <c r="C97">
        <f>IF('申込一覧表A'!C121="","",'申込一覧表A'!C121)</f>
      </c>
      <c r="D97">
        <f>IF('申込一覧表A'!D121="","",'申込一覧表A'!D121)</f>
      </c>
      <c r="E97">
        <f>IF('申込一覧表A'!E101="","",'申込一覧表A'!E101)</f>
      </c>
      <c r="F97">
        <f>IF('申込一覧表A'!G121="","",'申込一覧表A'!G121)</f>
      </c>
      <c r="G97">
        <f>IF('申込一覧表A'!F121="","",'申込一覧表A'!F121)</f>
      </c>
      <c r="H97">
        <f>IF('申込一覧表A'!B121="","",LEFT('申込一覧表A'!$C$1,2))</f>
      </c>
      <c r="I97" s="48">
        <f>IF('申込一覧表A'!H121="","",'申込一覧表A'!H121)</f>
      </c>
      <c r="J97" s="48" t="str">
        <f>'申込一覧表A'!J121*60+'申込一覧表A'!K121&amp;"."&amp;'申込一覧表A'!L121</f>
        <v>0.</v>
      </c>
      <c r="K97">
        <f>IF('申込一覧表A'!M121="","",'申込一覧表A'!M121)</f>
      </c>
      <c r="L97">
        <f t="shared" si="12"/>
      </c>
      <c r="M97" s="48">
        <f>IF('申込一覧表A'!N121="","",'申込一覧表A'!N121)</f>
      </c>
      <c r="N97" s="48" t="str">
        <f>'申込一覧表A'!P121*60+'申込一覧表A'!Q121&amp;"."&amp;'申込一覧表A'!R121</f>
        <v>0.</v>
      </c>
      <c r="O97">
        <f>IF('申込一覧表A'!S121="","",'申込一覧表A'!S121)</f>
      </c>
      <c r="P97">
        <f t="shared" si="13"/>
      </c>
      <c r="Q97" s="48">
        <f>IF('申込一覧表A'!T121="","",'申込一覧表A'!T121)</f>
      </c>
      <c r="R97" s="48" t="str">
        <f>'申込一覧表A'!V121*60+'申込一覧表A'!W121&amp;"."&amp;'申込一覧表A'!X121</f>
        <v>0.</v>
      </c>
      <c r="S97">
        <f>IF('申込一覧表A'!Y121="","",'申込一覧表A'!Y121)</f>
      </c>
      <c r="T97">
        <f t="shared" si="14"/>
      </c>
      <c r="U97" s="48">
        <f>IF('申込一覧表A'!AB121="","",'申込一覧表A'!AB121)</f>
      </c>
      <c r="V97" s="48" t="str">
        <f>'申込一覧表A'!AD121*60+'申込一覧表A'!AE121&amp;"."&amp;'申込一覧表A'!AF121</f>
        <v>0.</v>
      </c>
      <c r="X97" t="str">
        <f t="shared" si="15"/>
        <v>  </v>
      </c>
      <c r="Y97" s="48">
        <f>IF('申込一覧表A'!AG121="","",'申込一覧表A'!AG121)</f>
      </c>
      <c r="Z97" s="48" t="str">
        <f>'申込一覧表A'!AI121*60+'申込一覧表A'!AJ121&amp;"."&amp;'申込一覧表A'!AK121</f>
        <v>0.</v>
      </c>
      <c r="AA97" s="48"/>
      <c r="AB97" t="str">
        <f t="shared" si="16"/>
        <v>  </v>
      </c>
      <c r="AR97" s="48"/>
      <c r="AU97" s="48"/>
      <c r="AX97" s="48"/>
      <c r="AY97" s="48"/>
      <c r="AZ97" s="48"/>
    </row>
    <row r="98" spans="1:52" ht="17.25">
      <c r="A98">
        <f>IF('申込一覧表A'!B122="","",'申込一覧表A'!B122)</f>
      </c>
      <c r="B98">
        <f>IF('申込一覧表A'!B122="","",'申込一覧表A'!$C$1)</f>
      </c>
      <c r="C98">
        <f>IF('申込一覧表A'!C122="","",'申込一覧表A'!C122)</f>
      </c>
      <c r="D98">
        <f>IF('申込一覧表A'!D122="","",'申込一覧表A'!D122)</f>
      </c>
      <c r="E98">
        <f>IF('申込一覧表A'!E102="","",'申込一覧表A'!E102)</f>
      </c>
      <c r="F98">
        <f>IF('申込一覧表A'!G122="","",'申込一覧表A'!G122)</f>
      </c>
      <c r="G98">
        <f>IF('申込一覧表A'!F122="","",'申込一覧表A'!F122)</f>
      </c>
      <c r="H98">
        <f>IF('申込一覧表A'!B122="","",LEFT('申込一覧表A'!$C$1,2))</f>
      </c>
      <c r="I98" s="48">
        <f>IF('申込一覧表A'!H122="","",'申込一覧表A'!H122)</f>
      </c>
      <c r="J98" s="48" t="str">
        <f>'申込一覧表A'!J122*60+'申込一覧表A'!K122&amp;"."&amp;'申込一覧表A'!L122</f>
        <v>0.</v>
      </c>
      <c r="K98">
        <f>IF('申込一覧表A'!M122="","",'申込一覧表A'!M122)</f>
      </c>
      <c r="L98">
        <f t="shared" si="12"/>
      </c>
      <c r="M98" s="48">
        <f>IF('申込一覧表A'!N122="","",'申込一覧表A'!N122)</f>
      </c>
      <c r="N98" s="48" t="str">
        <f>'申込一覧表A'!P122*60+'申込一覧表A'!Q122&amp;"."&amp;'申込一覧表A'!R122</f>
        <v>0.</v>
      </c>
      <c r="O98">
        <f>IF('申込一覧表A'!S122="","",'申込一覧表A'!S122)</f>
      </c>
      <c r="P98">
        <f t="shared" si="13"/>
      </c>
      <c r="Q98" s="48">
        <f>IF('申込一覧表A'!T122="","",'申込一覧表A'!T122)</f>
      </c>
      <c r="R98" s="48" t="str">
        <f>'申込一覧表A'!V122*60+'申込一覧表A'!W122&amp;"."&amp;'申込一覧表A'!X122</f>
        <v>0.</v>
      </c>
      <c r="S98">
        <f>IF('申込一覧表A'!Y122="","",'申込一覧表A'!Y122)</f>
      </c>
      <c r="T98">
        <f t="shared" si="14"/>
      </c>
      <c r="U98" s="48">
        <f>IF('申込一覧表A'!AB122="","",'申込一覧表A'!AB122)</f>
      </c>
      <c r="V98" s="48" t="str">
        <f>'申込一覧表A'!AD122*60+'申込一覧表A'!AE122&amp;"."&amp;'申込一覧表A'!AF122</f>
        <v>0.</v>
      </c>
      <c r="X98" t="str">
        <f t="shared" si="15"/>
        <v>  </v>
      </c>
      <c r="Y98" s="48">
        <f>IF('申込一覧表A'!AG122="","",'申込一覧表A'!AG122)</f>
      </c>
      <c r="Z98" s="48" t="str">
        <f>'申込一覧表A'!AI122*60+'申込一覧表A'!AJ122&amp;"."&amp;'申込一覧表A'!AK122</f>
        <v>0.</v>
      </c>
      <c r="AA98" s="48"/>
      <c r="AB98" t="str">
        <f t="shared" si="16"/>
        <v>  </v>
      </c>
      <c r="AR98" s="48"/>
      <c r="AU98" s="48"/>
      <c r="AX98" s="48"/>
      <c r="AY98" s="48"/>
      <c r="AZ98" s="48"/>
    </row>
    <row r="99" spans="1:52" ht="17.25">
      <c r="A99">
        <f>IF('申込一覧表A'!B123="","",'申込一覧表A'!B123)</f>
      </c>
      <c r="B99">
        <f>IF('申込一覧表A'!B123="","",'申込一覧表A'!$C$1)</f>
      </c>
      <c r="C99">
        <f>IF('申込一覧表A'!C123="","",'申込一覧表A'!C123)</f>
      </c>
      <c r="D99">
        <f>IF('申込一覧表A'!D123="","",'申込一覧表A'!D123)</f>
      </c>
      <c r="E99">
        <f>IF('申込一覧表A'!E103="","",'申込一覧表A'!E103)</f>
      </c>
      <c r="F99">
        <f>IF('申込一覧表A'!G123="","",'申込一覧表A'!G123)</f>
      </c>
      <c r="G99">
        <f>IF('申込一覧表A'!F123="","",'申込一覧表A'!F123)</f>
      </c>
      <c r="H99">
        <f>IF('申込一覧表A'!B123="","",LEFT('申込一覧表A'!$C$1,2))</f>
      </c>
      <c r="I99" s="48">
        <f>IF('申込一覧表A'!H123="","",'申込一覧表A'!H123)</f>
      </c>
      <c r="J99" s="48" t="str">
        <f>'申込一覧表A'!J123*60+'申込一覧表A'!K123&amp;"."&amp;'申込一覧表A'!L123</f>
        <v>0.</v>
      </c>
      <c r="K99">
        <f>IF('申込一覧表A'!M123="","",'申込一覧表A'!M123)</f>
      </c>
      <c r="L99">
        <f t="shared" si="12"/>
      </c>
      <c r="M99" s="48">
        <f>IF('申込一覧表A'!N123="","",'申込一覧表A'!N123)</f>
      </c>
      <c r="N99" s="48" t="str">
        <f>'申込一覧表A'!P123*60+'申込一覧表A'!Q123&amp;"."&amp;'申込一覧表A'!R123</f>
        <v>0.</v>
      </c>
      <c r="O99">
        <f>IF('申込一覧表A'!S123="","",'申込一覧表A'!S123)</f>
      </c>
      <c r="P99">
        <f t="shared" si="13"/>
      </c>
      <c r="Q99" s="48">
        <f>IF('申込一覧表A'!T123="","",'申込一覧表A'!T123)</f>
      </c>
      <c r="R99" s="48" t="str">
        <f>'申込一覧表A'!V123*60+'申込一覧表A'!W123&amp;"."&amp;'申込一覧表A'!X123</f>
        <v>0.</v>
      </c>
      <c r="S99">
        <f>IF('申込一覧表A'!Y123="","",'申込一覧表A'!Y123)</f>
      </c>
      <c r="T99">
        <f t="shared" si="14"/>
      </c>
      <c r="U99" s="48">
        <f>IF('申込一覧表A'!AB123="","",'申込一覧表A'!AB123)</f>
      </c>
      <c r="V99" s="48" t="str">
        <f>'申込一覧表A'!AD123*60+'申込一覧表A'!AE123&amp;"."&amp;'申込一覧表A'!AF123</f>
        <v>0.</v>
      </c>
      <c r="X99" t="str">
        <f t="shared" si="15"/>
        <v>  </v>
      </c>
      <c r="Y99" s="48">
        <f>IF('申込一覧表A'!AG123="","",'申込一覧表A'!AG123)</f>
      </c>
      <c r="Z99" s="48" t="str">
        <f>'申込一覧表A'!AI123*60+'申込一覧表A'!AJ123&amp;"."&amp;'申込一覧表A'!AK123</f>
        <v>0.</v>
      </c>
      <c r="AA99" s="48"/>
      <c r="AB99" t="str">
        <f t="shared" si="16"/>
        <v>  </v>
      </c>
      <c r="AR99" s="48"/>
      <c r="AU99" s="48"/>
      <c r="AX99" s="48"/>
      <c r="AY99" s="48"/>
      <c r="AZ99" s="48"/>
    </row>
    <row r="100" spans="1:52" ht="17.25">
      <c r="A100">
        <f>IF('申込一覧表A'!B124="","",'申込一覧表A'!B124)</f>
      </c>
      <c r="B100">
        <f>IF('申込一覧表A'!B124="","",'申込一覧表A'!$C$1)</f>
      </c>
      <c r="C100">
        <f>IF('申込一覧表A'!C124="","",'申込一覧表A'!C124)</f>
      </c>
      <c r="D100">
        <f>IF('申込一覧表A'!D124="","",'申込一覧表A'!D124)</f>
      </c>
      <c r="E100">
        <f>IF('申込一覧表A'!E104="","",'申込一覧表A'!E104)</f>
      </c>
      <c r="F100">
        <f>IF('申込一覧表A'!G124="","",'申込一覧表A'!G124)</f>
      </c>
      <c r="G100">
        <f>IF('申込一覧表A'!F124="","",'申込一覧表A'!F124)</f>
      </c>
      <c r="H100">
        <f>IF('申込一覧表A'!B124="","",LEFT('申込一覧表A'!$C$1,2))</f>
      </c>
      <c r="I100" s="48">
        <f>IF('申込一覧表A'!H124="","",'申込一覧表A'!H124)</f>
      </c>
      <c r="J100" s="48" t="str">
        <f>'申込一覧表A'!J124*60+'申込一覧表A'!K124&amp;"."&amp;'申込一覧表A'!L124</f>
        <v>0.</v>
      </c>
      <c r="K100">
        <f>IF('申込一覧表A'!M124="","",'申込一覧表A'!M124)</f>
      </c>
      <c r="L100">
        <f t="shared" si="12"/>
      </c>
      <c r="M100" s="48">
        <f>IF('申込一覧表A'!N124="","",'申込一覧表A'!N124)</f>
      </c>
      <c r="N100" s="48" t="str">
        <f>'申込一覧表A'!P124*60+'申込一覧表A'!Q124&amp;"."&amp;'申込一覧表A'!R124</f>
        <v>0.</v>
      </c>
      <c r="O100">
        <f>IF('申込一覧表A'!S124="","",'申込一覧表A'!S124)</f>
      </c>
      <c r="P100">
        <f t="shared" si="13"/>
      </c>
      <c r="Q100" s="48">
        <f>IF('申込一覧表A'!T124="","",'申込一覧表A'!T124)</f>
      </c>
      <c r="R100" s="48" t="str">
        <f>'申込一覧表A'!V124*60+'申込一覧表A'!W124&amp;"."&amp;'申込一覧表A'!X124</f>
        <v>0.</v>
      </c>
      <c r="S100">
        <f>IF('申込一覧表A'!Y124="","",'申込一覧表A'!Y124)</f>
      </c>
      <c r="T100">
        <f t="shared" si="14"/>
      </c>
      <c r="U100" s="48">
        <f>IF('申込一覧表A'!AB124="","",'申込一覧表A'!AB124)</f>
      </c>
      <c r="V100" s="48" t="str">
        <f>'申込一覧表A'!AD124*60+'申込一覧表A'!AE124&amp;"."&amp;'申込一覧表A'!AF124</f>
        <v>0.</v>
      </c>
      <c r="X100" t="str">
        <f t="shared" si="15"/>
        <v>  </v>
      </c>
      <c r="Y100" s="48">
        <f>IF('申込一覧表A'!AG124="","",'申込一覧表A'!AG124)</f>
      </c>
      <c r="Z100" s="48" t="str">
        <f>'申込一覧表A'!AI124*60+'申込一覧表A'!AJ124&amp;"."&amp;'申込一覧表A'!AK124</f>
        <v>0.</v>
      </c>
      <c r="AA100" s="48"/>
      <c r="AB100" t="str">
        <f t="shared" si="16"/>
        <v>  </v>
      </c>
      <c r="AR100" s="48"/>
      <c r="AU100" s="48"/>
      <c r="AX100" s="48"/>
      <c r="AY100" s="48"/>
      <c r="AZ100" s="48"/>
    </row>
    <row r="101" spans="1:52" ht="17.25">
      <c r="A101">
        <f>IF('申込一覧表A'!B125="","",'申込一覧表A'!B125)</f>
      </c>
      <c r="B101">
        <f>IF('申込一覧表A'!B125="","",'申込一覧表A'!$C$1)</f>
      </c>
      <c r="C101">
        <f>IF('申込一覧表A'!C125="","",'申込一覧表A'!C125)</f>
      </c>
      <c r="D101">
        <f>IF('申込一覧表A'!D125="","",'申込一覧表A'!D125)</f>
      </c>
      <c r="E101">
        <f>IF('申込一覧表A'!E105="","",'申込一覧表A'!E105)</f>
      </c>
      <c r="F101">
        <f>IF('申込一覧表A'!G125="","",'申込一覧表A'!G125)</f>
      </c>
      <c r="G101">
        <f>IF('申込一覧表A'!F125="","",'申込一覧表A'!F125)</f>
      </c>
      <c r="H101">
        <f>IF('申込一覧表A'!B125="","",LEFT('申込一覧表A'!$C$1,2))</f>
      </c>
      <c r="I101" s="48">
        <f>IF('申込一覧表A'!H125="","",'申込一覧表A'!H125)</f>
      </c>
      <c r="J101" s="48" t="str">
        <f>'申込一覧表A'!J125*60+'申込一覧表A'!K125&amp;"."&amp;'申込一覧表A'!L125</f>
        <v>0.</v>
      </c>
      <c r="K101">
        <f>IF('申込一覧表A'!M125="","",'申込一覧表A'!M125)</f>
      </c>
      <c r="L101">
        <f t="shared" si="12"/>
      </c>
      <c r="M101" s="48">
        <f>IF('申込一覧表A'!N125="","",'申込一覧表A'!N125)</f>
      </c>
      <c r="N101" s="48" t="str">
        <f>'申込一覧表A'!P125*60+'申込一覧表A'!Q125&amp;"."&amp;'申込一覧表A'!R125</f>
        <v>0.</v>
      </c>
      <c r="O101">
        <f>IF('申込一覧表A'!S125="","",'申込一覧表A'!S125)</f>
      </c>
      <c r="P101">
        <f t="shared" si="13"/>
      </c>
      <c r="Q101" s="48">
        <f>IF('申込一覧表A'!T125="","",'申込一覧表A'!T125)</f>
      </c>
      <c r="R101" s="48" t="str">
        <f>'申込一覧表A'!V125*60+'申込一覧表A'!W125&amp;"."&amp;'申込一覧表A'!X125</f>
        <v>0.</v>
      </c>
      <c r="S101">
        <f>IF('申込一覧表A'!Y125="","",'申込一覧表A'!Y125)</f>
      </c>
      <c r="T101">
        <f t="shared" si="14"/>
      </c>
      <c r="U101" s="48">
        <f>IF('申込一覧表A'!AB125="","",'申込一覧表A'!AB125)</f>
      </c>
      <c r="V101" s="48" t="str">
        <f>'申込一覧表A'!AD125*60+'申込一覧表A'!AE125&amp;"."&amp;'申込一覧表A'!AF125</f>
        <v>0.</v>
      </c>
      <c r="X101" t="str">
        <f t="shared" si="15"/>
        <v>  </v>
      </c>
      <c r="Y101" s="48">
        <f>IF('申込一覧表A'!AG125="","",'申込一覧表A'!AG125)</f>
      </c>
      <c r="Z101" s="48" t="str">
        <f>'申込一覧表A'!AI125*60+'申込一覧表A'!AJ125&amp;"."&amp;'申込一覧表A'!AK125</f>
        <v>0.</v>
      </c>
      <c r="AA101" s="48"/>
      <c r="AB101" t="str">
        <f t="shared" si="16"/>
        <v>  </v>
      </c>
      <c r="AR101" s="48"/>
      <c r="AU101" s="48"/>
      <c r="AX101" s="48"/>
      <c r="AY101" s="48"/>
      <c r="AZ101" s="48"/>
    </row>
    <row r="102" spans="1:52" ht="17.25">
      <c r="A102">
        <f>IF('申込一覧表A'!B126="","",'申込一覧表A'!B126)</f>
      </c>
      <c r="B102">
        <f>IF('申込一覧表A'!B126="","",'申込一覧表A'!$C$1)</f>
      </c>
      <c r="C102">
        <f>IF('申込一覧表A'!C126="","",'申込一覧表A'!C126)</f>
      </c>
      <c r="D102">
        <f>IF('申込一覧表A'!D126="","",'申込一覧表A'!D126)</f>
      </c>
      <c r="E102">
        <f>IF('申込一覧表A'!E106="","",'申込一覧表A'!E106)</f>
      </c>
      <c r="F102">
        <f>IF('申込一覧表A'!G126="","",'申込一覧表A'!G126)</f>
      </c>
      <c r="G102">
        <f>IF('申込一覧表A'!F126="","",'申込一覧表A'!F126)</f>
      </c>
      <c r="H102">
        <f>IF('申込一覧表A'!B126="","",LEFT('申込一覧表A'!$C$1,2))</f>
      </c>
      <c r="I102" s="48">
        <f>IF('申込一覧表A'!H126="","",'申込一覧表A'!H126)</f>
      </c>
      <c r="J102" s="48" t="str">
        <f>'申込一覧表A'!J126*60+'申込一覧表A'!K126&amp;"."&amp;'申込一覧表A'!L126</f>
        <v>0.</v>
      </c>
      <c r="K102">
        <f>IF('申込一覧表A'!M126="","",'申込一覧表A'!M126)</f>
      </c>
      <c r="L102">
        <f t="shared" si="12"/>
      </c>
      <c r="M102" s="48">
        <f>IF('申込一覧表A'!N126="","",'申込一覧表A'!N126)</f>
      </c>
      <c r="N102" s="48" t="str">
        <f>'申込一覧表A'!P126*60+'申込一覧表A'!Q126&amp;"."&amp;'申込一覧表A'!R126</f>
        <v>0.</v>
      </c>
      <c r="O102">
        <f>IF('申込一覧表A'!S126="","",'申込一覧表A'!S126)</f>
      </c>
      <c r="P102">
        <f t="shared" si="13"/>
      </c>
      <c r="Q102" s="48">
        <f>IF('申込一覧表A'!T126="","",'申込一覧表A'!T126)</f>
      </c>
      <c r="R102" s="48" t="str">
        <f>'申込一覧表A'!V126*60+'申込一覧表A'!W126&amp;"."&amp;'申込一覧表A'!X126</f>
        <v>0.</v>
      </c>
      <c r="S102">
        <f>IF('申込一覧表A'!Y126="","",'申込一覧表A'!Y126)</f>
      </c>
      <c r="T102">
        <f t="shared" si="14"/>
      </c>
      <c r="U102" s="48">
        <f>IF('申込一覧表A'!AB126="","",'申込一覧表A'!AB126)</f>
      </c>
      <c r="V102" s="48" t="str">
        <f>'申込一覧表A'!AD126*60+'申込一覧表A'!AE126&amp;"."&amp;'申込一覧表A'!AF126</f>
        <v>0.</v>
      </c>
      <c r="X102" t="str">
        <f t="shared" si="15"/>
        <v>  </v>
      </c>
      <c r="Y102" s="48">
        <f>IF('申込一覧表A'!AG126="","",'申込一覧表A'!AG126)</f>
      </c>
      <c r="Z102" s="48" t="str">
        <f>'申込一覧表A'!AI126*60+'申込一覧表A'!AJ126&amp;"."&amp;'申込一覧表A'!AK126</f>
        <v>0.</v>
      </c>
      <c r="AA102" s="48"/>
      <c r="AB102" t="str">
        <f t="shared" si="16"/>
        <v>  </v>
      </c>
      <c r="AR102" s="48"/>
      <c r="AU102" s="48"/>
      <c r="AX102" s="48"/>
      <c r="AY102" s="48"/>
      <c r="AZ102" s="48"/>
    </row>
    <row r="103" spans="1:52" ht="17.25">
      <c r="A103">
        <f>IF('申込一覧表A'!B127="","",'申込一覧表A'!B127)</f>
      </c>
      <c r="B103">
        <f>IF('申込一覧表A'!B127="","",'申込一覧表A'!$C$1)</f>
      </c>
      <c r="C103">
        <f>IF('申込一覧表A'!C127="","",'申込一覧表A'!C127)</f>
      </c>
      <c r="D103">
        <f>IF('申込一覧表A'!D127="","",'申込一覧表A'!D127)</f>
      </c>
      <c r="E103">
        <f>IF('申込一覧表A'!E107="","",'申込一覧表A'!E107)</f>
      </c>
      <c r="F103">
        <f>IF('申込一覧表A'!G127="","",'申込一覧表A'!G127)</f>
      </c>
      <c r="G103">
        <f>IF('申込一覧表A'!F127="","",'申込一覧表A'!F127)</f>
      </c>
      <c r="H103">
        <f>IF('申込一覧表A'!B127="","",LEFT('申込一覧表A'!$C$1,2))</f>
      </c>
      <c r="I103" s="48">
        <f>IF('申込一覧表A'!H127="","",'申込一覧表A'!H127)</f>
      </c>
      <c r="J103" s="48" t="str">
        <f>'申込一覧表A'!J127*60+'申込一覧表A'!K127&amp;"."&amp;'申込一覧表A'!L127</f>
        <v>0.</v>
      </c>
      <c r="K103">
        <f>IF('申込一覧表A'!M127="","",'申込一覧表A'!M127)</f>
      </c>
      <c r="L103">
        <f t="shared" si="12"/>
      </c>
      <c r="M103" s="48">
        <f>IF('申込一覧表A'!N127="","",'申込一覧表A'!N127)</f>
      </c>
      <c r="N103" s="48" t="str">
        <f>'申込一覧表A'!P127*60+'申込一覧表A'!Q127&amp;"."&amp;'申込一覧表A'!R127</f>
        <v>0.</v>
      </c>
      <c r="O103">
        <f>IF('申込一覧表A'!S127="","",'申込一覧表A'!S127)</f>
      </c>
      <c r="P103">
        <f t="shared" si="13"/>
      </c>
      <c r="Q103" s="48">
        <f>IF('申込一覧表A'!T127="","",'申込一覧表A'!T127)</f>
      </c>
      <c r="R103" s="48" t="str">
        <f>'申込一覧表A'!V127*60+'申込一覧表A'!W127&amp;"."&amp;'申込一覧表A'!X127</f>
        <v>0.</v>
      </c>
      <c r="S103">
        <f>IF('申込一覧表A'!Y127="","",'申込一覧表A'!Y127)</f>
      </c>
      <c r="T103">
        <f t="shared" si="14"/>
      </c>
      <c r="U103" s="48">
        <f>IF('申込一覧表A'!AB127="","",'申込一覧表A'!AB127)</f>
      </c>
      <c r="V103" s="48" t="str">
        <f>'申込一覧表A'!AD127*60+'申込一覧表A'!AE127&amp;"."&amp;'申込一覧表A'!AF127</f>
        <v>0.</v>
      </c>
      <c r="X103" t="str">
        <f t="shared" si="15"/>
        <v>  </v>
      </c>
      <c r="Y103" s="48">
        <f>IF('申込一覧表A'!AG127="","",'申込一覧表A'!AG127)</f>
      </c>
      <c r="Z103" s="48" t="str">
        <f>'申込一覧表A'!AI127*60+'申込一覧表A'!AJ127&amp;"."&amp;'申込一覧表A'!AK127</f>
        <v>0.</v>
      </c>
      <c r="AA103" s="48"/>
      <c r="AB103" t="str">
        <f t="shared" si="16"/>
        <v>  </v>
      </c>
      <c r="AR103" s="48"/>
      <c r="AU103" s="48"/>
      <c r="AX103" s="48"/>
      <c r="AY103" s="48"/>
      <c r="AZ103" s="48"/>
    </row>
    <row r="104" spans="1:52" ht="17.25">
      <c r="A104">
        <f>IF('申込一覧表A'!B128="","",'申込一覧表A'!B128)</f>
      </c>
      <c r="B104">
        <f>IF('申込一覧表A'!B128="","",'申込一覧表A'!$C$1)</f>
      </c>
      <c r="C104">
        <f>IF('申込一覧表A'!C128="","",'申込一覧表A'!C128)</f>
      </c>
      <c r="D104">
        <f>IF('申込一覧表A'!D128="","",'申込一覧表A'!D128)</f>
      </c>
      <c r="E104">
        <f>IF('申込一覧表A'!E108="","",'申込一覧表A'!E108)</f>
      </c>
      <c r="F104">
        <f>IF('申込一覧表A'!G128="","",'申込一覧表A'!G128)</f>
      </c>
      <c r="G104">
        <f>IF('申込一覧表A'!F128="","",'申込一覧表A'!F128)</f>
      </c>
      <c r="H104">
        <f>IF('申込一覧表A'!B128="","",LEFT('申込一覧表A'!$C$1,2))</f>
      </c>
      <c r="I104" s="48">
        <f>IF('申込一覧表A'!H128="","",'申込一覧表A'!H128)</f>
      </c>
      <c r="J104" s="48" t="str">
        <f>'申込一覧表A'!J128*60+'申込一覧表A'!K128&amp;"."&amp;'申込一覧表A'!L128</f>
        <v>0.</v>
      </c>
      <c r="K104">
        <f>IF('申込一覧表A'!M128="","",'申込一覧表A'!M128)</f>
      </c>
      <c r="L104">
        <f t="shared" si="12"/>
      </c>
      <c r="M104" s="48">
        <f>IF('申込一覧表A'!N128="","",'申込一覧表A'!N128)</f>
      </c>
      <c r="N104" s="48" t="str">
        <f>'申込一覧表A'!P128*60+'申込一覧表A'!Q128&amp;"."&amp;'申込一覧表A'!R128</f>
        <v>0.</v>
      </c>
      <c r="O104">
        <f>IF('申込一覧表A'!S128="","",'申込一覧表A'!S128)</f>
      </c>
      <c r="P104">
        <f t="shared" si="13"/>
      </c>
      <c r="Q104" s="48">
        <f>IF('申込一覧表A'!T128="","",'申込一覧表A'!T128)</f>
      </c>
      <c r="R104" s="48" t="str">
        <f>'申込一覧表A'!V128*60+'申込一覧表A'!W128&amp;"."&amp;'申込一覧表A'!X128</f>
        <v>0.</v>
      </c>
      <c r="S104">
        <f>IF('申込一覧表A'!Y128="","",'申込一覧表A'!Y128)</f>
      </c>
      <c r="T104">
        <f t="shared" si="14"/>
      </c>
      <c r="U104" s="48">
        <f>IF('申込一覧表A'!AB128="","",'申込一覧表A'!AB128)</f>
      </c>
      <c r="V104" s="48" t="str">
        <f>'申込一覧表A'!AD128*60+'申込一覧表A'!AE128&amp;"."&amp;'申込一覧表A'!AF128</f>
        <v>0.</v>
      </c>
      <c r="X104" t="str">
        <f t="shared" si="15"/>
        <v>  </v>
      </c>
      <c r="Y104" s="48">
        <f>IF('申込一覧表A'!AG128="","",'申込一覧表A'!AG128)</f>
      </c>
      <c r="Z104" s="48" t="str">
        <f>'申込一覧表A'!AI128*60+'申込一覧表A'!AJ128&amp;"."&amp;'申込一覧表A'!AK128</f>
        <v>0.</v>
      </c>
      <c r="AA104" s="48"/>
      <c r="AB104" t="str">
        <f t="shared" si="16"/>
        <v>  </v>
      </c>
      <c r="AR104" s="48"/>
      <c r="AU104" s="48"/>
      <c r="AX104" s="48"/>
      <c r="AY104" s="48"/>
      <c r="AZ104" s="48"/>
    </row>
    <row r="105" spans="1:52" ht="17.25">
      <c r="A105">
        <f>IF('申込一覧表A'!B129="","",'申込一覧表A'!B129)</f>
      </c>
      <c r="B105">
        <f>IF('申込一覧表A'!B129="","",'申込一覧表A'!$C$1)</f>
      </c>
      <c r="C105">
        <f>IF('申込一覧表A'!C129="","",'申込一覧表A'!C129)</f>
      </c>
      <c r="D105">
        <f>IF('申込一覧表A'!D129="","",'申込一覧表A'!D129)</f>
      </c>
      <c r="E105">
        <f>IF('申込一覧表A'!E109="","",'申込一覧表A'!E109)</f>
      </c>
      <c r="F105">
        <f>IF('申込一覧表A'!G129="","",'申込一覧表A'!G129)</f>
      </c>
      <c r="G105">
        <f>IF('申込一覧表A'!F129="","",'申込一覧表A'!F129)</f>
      </c>
      <c r="H105">
        <f>IF('申込一覧表A'!B129="","",LEFT('申込一覧表A'!$C$1,2))</f>
      </c>
      <c r="I105" s="48">
        <f>IF('申込一覧表A'!H129="","",'申込一覧表A'!H129)</f>
      </c>
      <c r="J105" s="48" t="str">
        <f>'申込一覧表A'!J129*60+'申込一覧表A'!K129&amp;"."&amp;'申込一覧表A'!L129</f>
        <v>0.</v>
      </c>
      <c r="K105">
        <f>IF('申込一覧表A'!M129="","",'申込一覧表A'!M129)</f>
      </c>
      <c r="L105">
        <f t="shared" si="12"/>
      </c>
      <c r="M105" s="48">
        <f>IF('申込一覧表A'!N129="","",'申込一覧表A'!N129)</f>
      </c>
      <c r="N105" s="48" t="str">
        <f>'申込一覧表A'!P129*60+'申込一覧表A'!Q129&amp;"."&amp;'申込一覧表A'!R129</f>
        <v>0.</v>
      </c>
      <c r="O105">
        <f>IF('申込一覧表A'!S129="","",'申込一覧表A'!S129)</f>
      </c>
      <c r="P105">
        <f t="shared" si="13"/>
      </c>
      <c r="Q105" s="48">
        <f>IF('申込一覧表A'!T129="","",'申込一覧表A'!T129)</f>
      </c>
      <c r="R105" s="48" t="str">
        <f>'申込一覧表A'!V129*60+'申込一覧表A'!W129&amp;"."&amp;'申込一覧表A'!X129</f>
        <v>0.</v>
      </c>
      <c r="S105">
        <f>IF('申込一覧表A'!Y129="","",'申込一覧表A'!Y129)</f>
      </c>
      <c r="T105">
        <f t="shared" si="14"/>
      </c>
      <c r="U105" s="48">
        <f>IF('申込一覧表A'!AB129="","",'申込一覧表A'!AB129)</f>
      </c>
      <c r="V105" s="48" t="str">
        <f>'申込一覧表A'!AD129*60+'申込一覧表A'!AE129&amp;"."&amp;'申込一覧表A'!AF129</f>
        <v>0.</v>
      </c>
      <c r="X105" t="str">
        <f t="shared" si="15"/>
        <v>  </v>
      </c>
      <c r="Y105" s="48">
        <f>IF('申込一覧表A'!AG129="","",'申込一覧表A'!AG129)</f>
      </c>
      <c r="Z105" s="48" t="str">
        <f>'申込一覧表A'!AI129*60+'申込一覧表A'!AJ129&amp;"."&amp;'申込一覧表A'!AK129</f>
        <v>0.</v>
      </c>
      <c r="AA105" s="48"/>
      <c r="AB105" t="str">
        <f t="shared" si="16"/>
        <v>  </v>
      </c>
      <c r="AR105" s="48"/>
      <c r="AU105" s="48"/>
      <c r="AX105" s="48"/>
      <c r="AY105" s="48"/>
      <c r="AZ105" s="48"/>
    </row>
    <row r="106" spans="1:24" ht="17.25">
      <c r="A106">
        <v>1</v>
      </c>
      <c r="B106">
        <v>2</v>
      </c>
      <c r="C106">
        <v>3</v>
      </c>
      <c r="D106">
        <v>4</v>
      </c>
      <c r="F106">
        <v>5</v>
      </c>
      <c r="G106">
        <v>6</v>
      </c>
      <c r="H106">
        <v>7</v>
      </c>
      <c r="I106">
        <v>8</v>
      </c>
      <c r="J106">
        <v>9</v>
      </c>
      <c r="K106">
        <v>10</v>
      </c>
      <c r="L106">
        <v>11</v>
      </c>
      <c r="M106">
        <v>12</v>
      </c>
      <c r="N106">
        <v>13</v>
      </c>
      <c r="O106">
        <v>14</v>
      </c>
      <c r="P106">
        <v>15</v>
      </c>
      <c r="Q106">
        <v>16</v>
      </c>
      <c r="R106">
        <v>17</v>
      </c>
      <c r="S106">
        <v>18</v>
      </c>
      <c r="T106">
        <v>19</v>
      </c>
      <c r="U106">
        <v>20</v>
      </c>
      <c r="V106">
        <v>21</v>
      </c>
      <c r="W106">
        <v>22</v>
      </c>
      <c r="X106">
        <v>23</v>
      </c>
    </row>
  </sheetData>
  <sheetProtection formatCells="0" selectLockedCells="1" selectUnlockedCells="1"/>
  <autoFilter ref="A1:AB105"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J99"/>
  <sheetViews>
    <sheetView zoomScale="75" zoomScaleNormal="75" zoomScalePageLayoutView="0" workbookViewId="0" topLeftCell="A1">
      <selection activeCell="B25" sqref="B25"/>
    </sheetView>
  </sheetViews>
  <sheetFormatPr defaultColWidth="8.66015625" defaultRowHeight="18"/>
  <cols>
    <col min="1" max="1" width="16.08203125" style="0" customWidth="1"/>
    <col min="2" max="2" width="7.91015625" style="0" customWidth="1"/>
    <col min="3" max="3" width="7.41015625" style="0" customWidth="1"/>
    <col min="4" max="5" width="11.41015625" style="0" customWidth="1"/>
    <col min="6" max="6" width="6.66015625" style="0" customWidth="1"/>
    <col min="7" max="7" width="10.5" style="0" customWidth="1"/>
    <col min="8" max="8" width="15.91015625" style="0" bestFit="1" customWidth="1"/>
    <col min="9" max="9" width="9.91015625" style="0" customWidth="1"/>
    <col min="10" max="10" width="8.83203125" style="151" customWidth="1"/>
  </cols>
  <sheetData>
    <row r="2" spans="3:10" ht="17.25">
      <c r="C2" t="s">
        <v>154</v>
      </c>
      <c r="D2" t="s">
        <v>261</v>
      </c>
      <c r="E2" t="s">
        <v>262</v>
      </c>
      <c r="F2" s="50" t="s">
        <v>345</v>
      </c>
      <c r="H2" s="50" t="s">
        <v>263</v>
      </c>
      <c r="I2" s="50" t="s">
        <v>264</v>
      </c>
      <c r="J2" s="150" t="s">
        <v>348</v>
      </c>
    </row>
    <row r="3" spans="1:10" ht="17.25">
      <c r="A3" s="67" t="s">
        <v>164</v>
      </c>
      <c r="B3" s="53" t="s">
        <v>265</v>
      </c>
      <c r="C3" s="53">
        <f>'申込一覧表A'!C1</f>
        <v>0</v>
      </c>
      <c r="D3" s="54" t="e">
        <f>IF($C$3="","",VLOOKUP($C$3,学校,5))</f>
        <v>#N/A</v>
      </c>
      <c r="E3" s="147" t="e">
        <f>IF($C$3="","",VLOOKUP($C$3,学校,6))</f>
        <v>#N/A</v>
      </c>
      <c r="F3" s="53"/>
      <c r="G3" s="53"/>
      <c r="H3" s="53"/>
      <c r="I3" s="53"/>
      <c r="J3" s="152"/>
    </row>
    <row r="4" spans="1:10" ht="17.25">
      <c r="A4" s="67"/>
      <c r="B4" s="53"/>
      <c r="C4" s="53">
        <f aca="true" t="shared" si="0" ref="C4:E8">C3</f>
        <v>0</v>
      </c>
      <c r="D4" s="54" t="e">
        <f t="shared" si="0"/>
        <v>#N/A</v>
      </c>
      <c r="E4" s="147" t="e">
        <f t="shared" si="0"/>
        <v>#N/A</v>
      </c>
      <c r="F4" s="53"/>
      <c r="G4" s="53"/>
      <c r="H4" s="53"/>
      <c r="I4" s="53"/>
      <c r="J4" s="152"/>
    </row>
    <row r="5" spans="1:10" ht="17.25">
      <c r="A5" s="67"/>
      <c r="B5" s="53"/>
      <c r="C5" s="53">
        <f t="shared" si="0"/>
        <v>0</v>
      </c>
      <c r="D5" s="54" t="e">
        <f t="shared" si="0"/>
        <v>#N/A</v>
      </c>
      <c r="E5" s="147" t="e">
        <f t="shared" si="0"/>
        <v>#N/A</v>
      </c>
      <c r="F5" s="53"/>
      <c r="G5" s="53"/>
      <c r="H5" s="53"/>
      <c r="I5" s="53"/>
      <c r="J5" s="152"/>
    </row>
    <row r="6" spans="1:10" ht="17.25">
      <c r="A6" s="67"/>
      <c r="B6" s="53"/>
      <c r="C6" s="53">
        <f t="shared" si="0"/>
        <v>0</v>
      </c>
      <c r="D6" s="54" t="e">
        <f t="shared" si="0"/>
        <v>#N/A</v>
      </c>
      <c r="E6" s="147" t="e">
        <f t="shared" si="0"/>
        <v>#N/A</v>
      </c>
      <c r="F6" s="53"/>
      <c r="G6" s="53"/>
      <c r="H6" s="53"/>
      <c r="I6" s="53"/>
      <c r="J6" s="152"/>
    </row>
    <row r="7" spans="1:10" ht="17.25">
      <c r="A7" s="67"/>
      <c r="B7" s="53"/>
      <c r="C7" s="53">
        <f t="shared" si="0"/>
        <v>0</v>
      </c>
      <c r="D7" s="54" t="e">
        <f t="shared" si="0"/>
        <v>#N/A</v>
      </c>
      <c r="E7" s="147" t="e">
        <f t="shared" si="0"/>
        <v>#N/A</v>
      </c>
      <c r="F7" s="53"/>
      <c r="G7" s="53"/>
      <c r="H7" s="53"/>
      <c r="I7" s="53"/>
      <c r="J7" s="152"/>
    </row>
    <row r="8" spans="1:10" ht="17.25">
      <c r="A8" s="67"/>
      <c r="B8" s="53"/>
      <c r="C8" s="53">
        <f t="shared" si="0"/>
        <v>0</v>
      </c>
      <c r="D8" s="54" t="e">
        <f t="shared" si="0"/>
        <v>#N/A</v>
      </c>
      <c r="E8" s="147" t="e">
        <f t="shared" si="0"/>
        <v>#N/A</v>
      </c>
      <c r="F8" s="53"/>
      <c r="G8" s="53"/>
      <c r="H8" s="53"/>
      <c r="I8" s="53"/>
      <c r="J8" s="152"/>
    </row>
    <row r="9" spans="1:10" ht="16.5" customHeight="1">
      <c r="A9" s="67" t="s">
        <v>343</v>
      </c>
      <c r="B9" s="53" t="s">
        <v>342</v>
      </c>
      <c r="C9" s="53">
        <f>C3</f>
        <v>0</v>
      </c>
      <c r="D9" s="54" t="e">
        <f aca="true" t="shared" si="1" ref="D9:D26">IF($C$3="","",VLOOKUP($C$3,学校,5))</f>
        <v>#N/A</v>
      </c>
      <c r="E9" s="147" t="e">
        <f aca="true" t="shared" si="2" ref="E9:E26">IF($C$3="","",VLOOKUP($C$3,学校,6))</f>
        <v>#N/A</v>
      </c>
      <c r="F9" s="53"/>
      <c r="G9" s="53"/>
      <c r="H9" s="53"/>
      <c r="I9" s="53"/>
      <c r="J9" s="152"/>
    </row>
    <row r="10" spans="1:10" ht="16.5" customHeight="1">
      <c r="A10" s="67"/>
      <c r="B10" s="53"/>
      <c r="C10" s="53">
        <f aca="true" t="shared" si="3" ref="C10:C26">C4</f>
        <v>0</v>
      </c>
      <c r="D10" s="54" t="e">
        <f t="shared" si="1"/>
        <v>#N/A</v>
      </c>
      <c r="E10" s="147" t="e">
        <f t="shared" si="2"/>
        <v>#N/A</v>
      </c>
      <c r="F10" s="53"/>
      <c r="G10" s="53"/>
      <c r="H10" s="53"/>
      <c r="I10" s="53"/>
      <c r="J10" s="152"/>
    </row>
    <row r="11" spans="1:10" ht="16.5" customHeight="1">
      <c r="A11" s="67"/>
      <c r="B11" s="53"/>
      <c r="C11" s="53">
        <f t="shared" si="3"/>
        <v>0</v>
      </c>
      <c r="D11" s="54" t="e">
        <f t="shared" si="1"/>
        <v>#N/A</v>
      </c>
      <c r="E11" s="147" t="e">
        <f t="shared" si="2"/>
        <v>#N/A</v>
      </c>
      <c r="F11" s="53"/>
      <c r="G11" s="53"/>
      <c r="H11" s="53"/>
      <c r="I11" s="53"/>
      <c r="J11" s="152"/>
    </row>
    <row r="12" spans="1:10" ht="16.5" customHeight="1">
      <c r="A12" s="67"/>
      <c r="B12" s="53"/>
      <c r="C12" s="53">
        <f t="shared" si="3"/>
        <v>0</v>
      </c>
      <c r="D12" s="54" t="e">
        <f t="shared" si="1"/>
        <v>#N/A</v>
      </c>
      <c r="E12" s="147" t="e">
        <f t="shared" si="2"/>
        <v>#N/A</v>
      </c>
      <c r="F12" s="53"/>
      <c r="G12" s="53"/>
      <c r="H12" s="53"/>
      <c r="I12" s="53"/>
      <c r="J12" s="152"/>
    </row>
    <row r="13" spans="1:10" ht="16.5" customHeight="1">
      <c r="A13" s="67"/>
      <c r="B13" s="53"/>
      <c r="C13" s="53">
        <f t="shared" si="3"/>
        <v>0</v>
      </c>
      <c r="D13" s="54" t="e">
        <f t="shared" si="1"/>
        <v>#N/A</v>
      </c>
      <c r="E13" s="147" t="e">
        <f t="shared" si="2"/>
        <v>#N/A</v>
      </c>
      <c r="F13" s="53"/>
      <c r="G13" s="53"/>
      <c r="H13" s="53"/>
      <c r="I13" s="53"/>
      <c r="J13" s="152"/>
    </row>
    <row r="14" spans="1:10" ht="16.5" customHeight="1">
      <c r="A14" s="67"/>
      <c r="B14" s="53"/>
      <c r="C14" s="53">
        <f t="shared" si="3"/>
        <v>0</v>
      </c>
      <c r="D14" s="54" t="e">
        <f t="shared" si="1"/>
        <v>#N/A</v>
      </c>
      <c r="E14" s="147" t="e">
        <f t="shared" si="2"/>
        <v>#N/A</v>
      </c>
      <c r="F14" s="53"/>
      <c r="G14" s="53"/>
      <c r="H14" s="53"/>
      <c r="I14" s="53"/>
      <c r="J14" s="152"/>
    </row>
    <row r="15" spans="1:10" ht="16.5" customHeight="1">
      <c r="A15" s="67" t="s">
        <v>165</v>
      </c>
      <c r="B15" s="53" t="s">
        <v>344</v>
      </c>
      <c r="C15" s="53">
        <f t="shared" si="3"/>
        <v>0</v>
      </c>
      <c r="D15" s="54" t="e">
        <f t="shared" si="1"/>
        <v>#N/A</v>
      </c>
      <c r="E15" s="147" t="e">
        <f t="shared" si="2"/>
        <v>#N/A</v>
      </c>
      <c r="F15" s="53"/>
      <c r="G15" s="53"/>
      <c r="H15" s="53"/>
      <c r="I15" s="53"/>
      <c r="J15" s="152"/>
    </row>
    <row r="16" spans="1:10" ht="16.5" customHeight="1">
      <c r="A16" s="67"/>
      <c r="B16" s="53"/>
      <c r="C16" s="53">
        <f t="shared" si="3"/>
        <v>0</v>
      </c>
      <c r="D16" s="54" t="e">
        <f t="shared" si="1"/>
        <v>#N/A</v>
      </c>
      <c r="E16" s="147" t="e">
        <f t="shared" si="2"/>
        <v>#N/A</v>
      </c>
      <c r="F16" s="53"/>
      <c r="G16" s="53"/>
      <c r="H16" s="53"/>
      <c r="I16" s="53"/>
      <c r="J16" s="152"/>
    </row>
    <row r="17" spans="1:10" ht="16.5" customHeight="1">
      <c r="A17" s="67"/>
      <c r="B17" s="53"/>
      <c r="C17" s="53">
        <f t="shared" si="3"/>
        <v>0</v>
      </c>
      <c r="D17" s="54" t="e">
        <f t="shared" si="1"/>
        <v>#N/A</v>
      </c>
      <c r="E17" s="147" t="e">
        <f t="shared" si="2"/>
        <v>#N/A</v>
      </c>
      <c r="F17" s="53"/>
      <c r="G17" s="53"/>
      <c r="H17" s="53"/>
      <c r="I17" s="53"/>
      <c r="J17" s="152"/>
    </row>
    <row r="18" spans="1:10" ht="16.5" customHeight="1">
      <c r="A18" s="67"/>
      <c r="B18" s="53"/>
      <c r="C18" s="53">
        <f t="shared" si="3"/>
        <v>0</v>
      </c>
      <c r="D18" s="54" t="e">
        <f t="shared" si="1"/>
        <v>#N/A</v>
      </c>
      <c r="E18" s="147" t="e">
        <f t="shared" si="2"/>
        <v>#N/A</v>
      </c>
      <c r="F18" s="53"/>
      <c r="G18" s="53"/>
      <c r="H18" s="53"/>
      <c r="I18" s="53"/>
      <c r="J18" s="152"/>
    </row>
    <row r="19" spans="1:10" ht="16.5" customHeight="1">
      <c r="A19" s="67"/>
      <c r="B19" s="53"/>
      <c r="C19" s="53">
        <f t="shared" si="3"/>
        <v>0</v>
      </c>
      <c r="D19" s="54" t="e">
        <f t="shared" si="1"/>
        <v>#N/A</v>
      </c>
      <c r="E19" s="147" t="e">
        <f t="shared" si="2"/>
        <v>#N/A</v>
      </c>
      <c r="F19" s="53"/>
      <c r="G19" s="53"/>
      <c r="H19" s="53"/>
      <c r="I19" s="53"/>
      <c r="J19" s="152"/>
    </row>
    <row r="20" spans="1:10" ht="16.5" customHeight="1">
      <c r="A20" s="67"/>
      <c r="B20" s="53"/>
      <c r="C20" s="53">
        <f t="shared" si="3"/>
        <v>0</v>
      </c>
      <c r="D20" s="54" t="e">
        <f t="shared" si="1"/>
        <v>#N/A</v>
      </c>
      <c r="E20" s="147" t="e">
        <f t="shared" si="2"/>
        <v>#N/A</v>
      </c>
      <c r="F20" s="53"/>
      <c r="G20" s="53"/>
      <c r="H20" s="53"/>
      <c r="I20" s="53"/>
      <c r="J20" s="152"/>
    </row>
    <row r="21" spans="1:10" ht="16.5" customHeight="1">
      <c r="A21" s="67" t="s">
        <v>166</v>
      </c>
      <c r="B21" s="53" t="s">
        <v>266</v>
      </c>
      <c r="C21" s="53">
        <f t="shared" si="3"/>
        <v>0</v>
      </c>
      <c r="D21" s="54" t="e">
        <f t="shared" si="1"/>
        <v>#N/A</v>
      </c>
      <c r="E21" s="147" t="e">
        <f t="shared" si="2"/>
        <v>#N/A</v>
      </c>
      <c r="F21" s="53"/>
      <c r="G21" s="53"/>
      <c r="H21" s="53"/>
      <c r="I21" s="53"/>
      <c r="J21" s="152"/>
    </row>
    <row r="22" spans="1:10" ht="16.5" customHeight="1">
      <c r="A22" s="67"/>
      <c r="B22" s="53"/>
      <c r="C22" s="53">
        <f t="shared" si="3"/>
        <v>0</v>
      </c>
      <c r="D22" s="54" t="e">
        <f t="shared" si="1"/>
        <v>#N/A</v>
      </c>
      <c r="E22" s="147" t="e">
        <f t="shared" si="2"/>
        <v>#N/A</v>
      </c>
      <c r="F22" s="53"/>
      <c r="G22" s="53"/>
      <c r="H22" s="53"/>
      <c r="I22" s="53"/>
      <c r="J22" s="152"/>
    </row>
    <row r="23" spans="1:10" ht="16.5" customHeight="1">
      <c r="A23" s="67"/>
      <c r="B23" s="53"/>
      <c r="C23" s="53">
        <f t="shared" si="3"/>
        <v>0</v>
      </c>
      <c r="D23" s="54" t="e">
        <f t="shared" si="1"/>
        <v>#N/A</v>
      </c>
      <c r="E23" s="147" t="e">
        <f t="shared" si="2"/>
        <v>#N/A</v>
      </c>
      <c r="F23" s="53"/>
      <c r="G23" s="53"/>
      <c r="H23" s="53"/>
      <c r="I23" s="53"/>
      <c r="J23" s="152"/>
    </row>
    <row r="24" spans="1:10" ht="16.5" customHeight="1">
      <c r="A24" s="67"/>
      <c r="B24" s="53"/>
      <c r="C24" s="53">
        <f t="shared" si="3"/>
        <v>0</v>
      </c>
      <c r="D24" s="54" t="e">
        <f t="shared" si="1"/>
        <v>#N/A</v>
      </c>
      <c r="E24" s="147" t="e">
        <f t="shared" si="2"/>
        <v>#N/A</v>
      </c>
      <c r="F24" s="53"/>
      <c r="G24" s="53"/>
      <c r="H24" s="53"/>
      <c r="I24" s="53"/>
      <c r="J24" s="152"/>
    </row>
    <row r="25" spans="1:10" ht="16.5" customHeight="1">
      <c r="A25" s="67"/>
      <c r="B25" s="53"/>
      <c r="C25" s="53">
        <f t="shared" si="3"/>
        <v>0</v>
      </c>
      <c r="D25" s="54" t="e">
        <f t="shared" si="1"/>
        <v>#N/A</v>
      </c>
      <c r="E25" s="147" t="e">
        <f t="shared" si="2"/>
        <v>#N/A</v>
      </c>
      <c r="F25" s="53"/>
      <c r="G25" s="53"/>
      <c r="H25" s="53"/>
      <c r="I25" s="53"/>
      <c r="J25" s="152"/>
    </row>
    <row r="26" spans="1:10" ht="16.5" customHeight="1">
      <c r="A26" s="67"/>
      <c r="B26" s="53"/>
      <c r="C26" s="53">
        <f t="shared" si="3"/>
        <v>0</v>
      </c>
      <c r="D26" s="54" t="e">
        <f t="shared" si="1"/>
        <v>#N/A</v>
      </c>
      <c r="E26" s="147" t="e">
        <f t="shared" si="2"/>
        <v>#N/A</v>
      </c>
      <c r="F26" s="53"/>
      <c r="G26" s="53"/>
      <c r="H26" s="53"/>
      <c r="I26" s="53"/>
      <c r="J26" s="152"/>
    </row>
    <row r="27" spans="1:10" s="48" customFormat="1" ht="16.5" customHeight="1">
      <c r="A27" s="123"/>
      <c r="D27" s="119"/>
      <c r="E27" s="119"/>
      <c r="J27" s="153"/>
    </row>
    <row r="28" spans="1:10" s="48" customFormat="1" ht="16.5" customHeight="1">
      <c r="A28" s="123"/>
      <c r="D28" s="119"/>
      <c r="E28" s="119"/>
      <c r="J28" s="153"/>
    </row>
    <row r="29" spans="1:10" s="48" customFormat="1" ht="16.5" customHeight="1">
      <c r="A29" s="123"/>
      <c r="D29" s="119"/>
      <c r="E29" s="119"/>
      <c r="J29" s="153"/>
    </row>
    <row r="30" spans="1:10" s="48" customFormat="1" ht="16.5" customHeight="1">
      <c r="A30" s="123"/>
      <c r="D30" s="119"/>
      <c r="E30" s="119"/>
      <c r="J30" s="153"/>
    </row>
    <row r="31" spans="1:10" s="48" customFormat="1" ht="16.5" customHeight="1">
      <c r="A31" s="123"/>
      <c r="D31" s="119"/>
      <c r="E31" s="119"/>
      <c r="J31" s="153"/>
    </row>
    <row r="32" spans="1:10" s="48" customFormat="1" ht="16.5" customHeight="1">
      <c r="A32" s="123"/>
      <c r="D32" s="119"/>
      <c r="E32" s="119"/>
      <c r="J32" s="153"/>
    </row>
    <row r="33" spans="1:10" s="48" customFormat="1" ht="17.25">
      <c r="A33" s="123"/>
      <c r="D33" s="119"/>
      <c r="E33" s="119"/>
      <c r="J33" s="153"/>
    </row>
    <row r="34" spans="1:10" s="48" customFormat="1" ht="17.25">
      <c r="A34" s="123"/>
      <c r="D34" s="119"/>
      <c r="E34" s="119"/>
      <c r="J34" s="153"/>
    </row>
    <row r="35" spans="1:10" s="48" customFormat="1" ht="17.25">
      <c r="A35" s="123"/>
      <c r="D35" s="119"/>
      <c r="E35" s="119"/>
      <c r="J35" s="153"/>
    </row>
    <row r="36" spans="1:10" s="48" customFormat="1" ht="17.25">
      <c r="A36" s="123"/>
      <c r="D36" s="119"/>
      <c r="E36" s="119"/>
      <c r="J36" s="153"/>
    </row>
    <row r="37" spans="1:10" s="48" customFormat="1" ht="17.25">
      <c r="A37" s="123"/>
      <c r="D37" s="119"/>
      <c r="E37" s="119"/>
      <c r="J37" s="153"/>
    </row>
    <row r="38" spans="1:10" s="48" customFormat="1" ht="17.25">
      <c r="A38" s="123"/>
      <c r="D38" s="119"/>
      <c r="E38" s="119"/>
      <c r="J38" s="153"/>
    </row>
    <row r="39" spans="1:10" s="48" customFormat="1" ht="17.25">
      <c r="A39" s="123"/>
      <c r="D39" s="119"/>
      <c r="E39" s="119"/>
      <c r="J39" s="153"/>
    </row>
    <row r="40" spans="1:10" s="48" customFormat="1" ht="17.25">
      <c r="A40" s="123"/>
      <c r="D40" s="119"/>
      <c r="E40" s="119"/>
      <c r="J40" s="153"/>
    </row>
    <row r="41" spans="1:10" s="48" customFormat="1" ht="17.25">
      <c r="A41" s="123"/>
      <c r="D41" s="119"/>
      <c r="E41" s="119"/>
      <c r="J41" s="153"/>
    </row>
    <row r="42" spans="1:10" s="48" customFormat="1" ht="17.25">
      <c r="A42" s="123"/>
      <c r="D42" s="119"/>
      <c r="E42" s="119"/>
      <c r="J42" s="153"/>
    </row>
    <row r="43" spans="1:10" s="48" customFormat="1" ht="17.25">
      <c r="A43" s="123"/>
      <c r="D43" s="119"/>
      <c r="E43" s="119"/>
      <c r="J43" s="153"/>
    </row>
    <row r="44" spans="1:10" s="48" customFormat="1" ht="17.25">
      <c r="A44" s="123"/>
      <c r="D44" s="119"/>
      <c r="E44" s="119"/>
      <c r="J44" s="153"/>
    </row>
    <row r="45" spans="1:10" s="48" customFormat="1" ht="17.25">
      <c r="A45" s="123"/>
      <c r="D45" s="119"/>
      <c r="E45" s="119"/>
      <c r="J45" s="153"/>
    </row>
    <row r="46" spans="1:10" s="48" customFormat="1" ht="17.25">
      <c r="A46" s="123"/>
      <c r="D46" s="119"/>
      <c r="E46" s="119"/>
      <c r="J46" s="153"/>
    </row>
    <row r="47" spans="1:10" s="48" customFormat="1" ht="17.25">
      <c r="A47" s="123"/>
      <c r="D47" s="119"/>
      <c r="E47" s="119"/>
      <c r="J47" s="153"/>
    </row>
    <row r="48" spans="1:10" s="48" customFormat="1" ht="17.25">
      <c r="A48" s="123"/>
      <c r="D48" s="119"/>
      <c r="E48" s="119"/>
      <c r="J48" s="153"/>
    </row>
    <row r="49" spans="1:10" s="48" customFormat="1" ht="17.25">
      <c r="A49" s="123"/>
      <c r="D49" s="119"/>
      <c r="E49" s="119"/>
      <c r="J49" s="153"/>
    </row>
    <row r="50" spans="1:10" s="48" customFormat="1" ht="17.25">
      <c r="A50" s="123"/>
      <c r="D50" s="119"/>
      <c r="E50" s="119"/>
      <c r="J50" s="153"/>
    </row>
    <row r="51" spans="1:10" s="48" customFormat="1" ht="17.25">
      <c r="A51" s="123"/>
      <c r="D51" s="119"/>
      <c r="E51" s="119"/>
      <c r="J51" s="153"/>
    </row>
    <row r="52" spans="1:10" s="48" customFormat="1" ht="17.25">
      <c r="A52" s="123"/>
      <c r="D52" s="119"/>
      <c r="E52" s="119"/>
      <c r="J52" s="153"/>
    </row>
    <row r="53" spans="1:10" s="48" customFormat="1" ht="17.25">
      <c r="A53" s="123"/>
      <c r="D53" s="119"/>
      <c r="E53" s="119"/>
      <c r="J53" s="153"/>
    </row>
    <row r="54" spans="1:10" s="48" customFormat="1" ht="17.25">
      <c r="A54" s="123"/>
      <c r="D54" s="119"/>
      <c r="E54" s="119"/>
      <c r="J54" s="153"/>
    </row>
    <row r="55" spans="1:10" s="48" customFormat="1" ht="17.25">
      <c r="A55" s="123"/>
      <c r="D55" s="119"/>
      <c r="E55" s="119"/>
      <c r="J55" s="153"/>
    </row>
    <row r="56" spans="1:10" s="48" customFormat="1" ht="17.25">
      <c r="A56" s="123"/>
      <c r="D56" s="119"/>
      <c r="E56" s="119"/>
      <c r="J56" s="153"/>
    </row>
    <row r="57" spans="1:10" s="48" customFormat="1" ht="17.25">
      <c r="A57" s="123"/>
      <c r="D57" s="119"/>
      <c r="E57" s="119"/>
      <c r="J57" s="153"/>
    </row>
    <row r="58" spans="1:10" s="48" customFormat="1" ht="17.25">
      <c r="A58" s="123"/>
      <c r="D58" s="119"/>
      <c r="E58" s="119"/>
      <c r="J58" s="153"/>
    </row>
    <row r="59" spans="1:10" s="48" customFormat="1" ht="17.25">
      <c r="A59" s="123"/>
      <c r="D59" s="119"/>
      <c r="E59" s="119"/>
      <c r="J59" s="153"/>
    </row>
    <row r="60" spans="1:10" s="48" customFormat="1" ht="17.25">
      <c r="A60" s="123"/>
      <c r="D60" s="119"/>
      <c r="E60" s="119"/>
      <c r="J60" s="153"/>
    </row>
    <row r="61" spans="1:10" s="48" customFormat="1" ht="17.25">
      <c r="A61" s="123"/>
      <c r="D61" s="119"/>
      <c r="E61" s="119"/>
      <c r="J61" s="153"/>
    </row>
    <row r="62" spans="1:10" s="48" customFormat="1" ht="17.25">
      <c r="A62" s="123"/>
      <c r="D62" s="119"/>
      <c r="E62" s="119"/>
      <c r="J62" s="153"/>
    </row>
    <row r="63" spans="1:10" s="48" customFormat="1" ht="17.25">
      <c r="A63" s="123"/>
      <c r="D63" s="119"/>
      <c r="E63" s="119"/>
      <c r="J63" s="153"/>
    </row>
    <row r="64" spans="1:10" s="48" customFormat="1" ht="17.25">
      <c r="A64" s="123"/>
      <c r="D64" s="119"/>
      <c r="E64" s="119"/>
      <c r="J64" s="153"/>
    </row>
    <row r="65" spans="1:10" s="48" customFormat="1" ht="17.25">
      <c r="A65" s="123"/>
      <c r="D65" s="119"/>
      <c r="E65" s="119"/>
      <c r="J65" s="153"/>
    </row>
    <row r="66" spans="1:10" s="48" customFormat="1" ht="17.25">
      <c r="A66" s="123"/>
      <c r="D66" s="119"/>
      <c r="E66" s="119"/>
      <c r="J66" s="153"/>
    </row>
    <row r="67" spans="1:10" s="48" customFormat="1" ht="17.25">
      <c r="A67" s="123"/>
      <c r="D67" s="119"/>
      <c r="E67" s="119"/>
      <c r="J67" s="153"/>
    </row>
    <row r="68" spans="1:10" s="48" customFormat="1" ht="17.25">
      <c r="A68" s="123"/>
      <c r="D68" s="119"/>
      <c r="E68" s="119"/>
      <c r="J68" s="153"/>
    </row>
    <row r="69" spans="1:10" s="48" customFormat="1" ht="17.25">
      <c r="A69" s="123"/>
      <c r="D69" s="119"/>
      <c r="E69" s="119"/>
      <c r="J69" s="153"/>
    </row>
    <row r="70" s="48" customFormat="1" ht="17.25">
      <c r="J70" s="153"/>
    </row>
    <row r="71" s="48" customFormat="1" ht="17.25">
      <c r="J71" s="153"/>
    </row>
    <row r="72" s="48" customFormat="1" ht="17.25">
      <c r="J72" s="153"/>
    </row>
    <row r="73" s="48" customFormat="1" ht="17.25">
      <c r="J73" s="153"/>
    </row>
    <row r="74" s="48" customFormat="1" ht="17.25">
      <c r="J74" s="153"/>
    </row>
    <row r="75" s="48" customFormat="1" ht="17.25">
      <c r="J75" s="153"/>
    </row>
    <row r="76" s="48" customFormat="1" ht="17.25">
      <c r="J76" s="153"/>
    </row>
    <row r="77" s="48" customFormat="1" ht="17.25">
      <c r="J77" s="153"/>
    </row>
    <row r="78" s="48" customFormat="1" ht="17.25">
      <c r="J78" s="153"/>
    </row>
    <row r="79" s="48" customFormat="1" ht="17.25">
      <c r="J79" s="153"/>
    </row>
    <row r="80" s="48" customFormat="1" ht="17.25">
      <c r="J80" s="153"/>
    </row>
    <row r="81" s="48" customFormat="1" ht="17.25">
      <c r="J81" s="153"/>
    </row>
    <row r="82" s="48" customFormat="1" ht="17.25">
      <c r="J82" s="153"/>
    </row>
    <row r="83" s="48" customFormat="1" ht="17.25">
      <c r="J83" s="153"/>
    </row>
    <row r="84" s="48" customFormat="1" ht="17.25">
      <c r="J84" s="153"/>
    </row>
    <row r="85" s="48" customFormat="1" ht="17.25">
      <c r="J85" s="153"/>
    </row>
    <row r="86" s="48" customFormat="1" ht="17.25">
      <c r="J86" s="153"/>
    </row>
    <row r="87" s="48" customFormat="1" ht="17.25">
      <c r="J87" s="153"/>
    </row>
    <row r="88" s="48" customFormat="1" ht="17.25">
      <c r="J88" s="153"/>
    </row>
    <row r="89" s="48" customFormat="1" ht="17.25">
      <c r="J89" s="153"/>
    </row>
    <row r="90" s="48" customFormat="1" ht="17.25">
      <c r="J90" s="153"/>
    </row>
    <row r="91" s="48" customFormat="1" ht="17.25">
      <c r="J91" s="153"/>
    </row>
    <row r="92" s="48" customFormat="1" ht="17.25">
      <c r="J92" s="153"/>
    </row>
    <row r="93" s="48" customFormat="1" ht="17.25">
      <c r="J93" s="153"/>
    </row>
    <row r="94" s="48" customFormat="1" ht="17.25">
      <c r="J94" s="153"/>
    </row>
    <row r="95" s="48" customFormat="1" ht="17.25">
      <c r="J95" s="153"/>
    </row>
    <row r="96" s="48" customFormat="1" ht="17.25">
      <c r="J96" s="153"/>
    </row>
    <row r="97" s="48" customFormat="1" ht="17.25">
      <c r="J97" s="153"/>
    </row>
    <row r="98" s="48" customFormat="1" ht="17.25">
      <c r="J98" s="153"/>
    </row>
    <row r="99" s="48" customFormat="1" ht="17.25">
      <c r="J99" s="153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91"/>
  <sheetViews>
    <sheetView zoomScale="75" zoomScaleNormal="75" zoomScalePageLayoutView="0" workbookViewId="0" topLeftCell="A64">
      <selection activeCell="B64" sqref="B64"/>
    </sheetView>
  </sheetViews>
  <sheetFormatPr defaultColWidth="8.66015625" defaultRowHeight="18"/>
  <cols>
    <col min="1" max="1" width="9.41015625" style="65" bestFit="1" customWidth="1"/>
    <col min="2" max="2" width="21.33203125" style="51" bestFit="1" customWidth="1"/>
    <col min="3" max="3" width="4.16015625" style="31" customWidth="1"/>
    <col min="4" max="4" width="10" style="31" customWidth="1"/>
    <col min="5" max="5" width="24.41015625" style="31" customWidth="1"/>
    <col min="6" max="6" width="34.5" style="31" customWidth="1"/>
    <col min="7" max="7" width="13.66015625" style="44" bestFit="1" customWidth="1"/>
    <col min="8" max="8" width="15.91015625" style="51" hidden="1" customWidth="1"/>
    <col min="9" max="9" width="18.08203125" style="31" hidden="1" customWidth="1"/>
    <col min="10" max="11" width="11.41015625" style="31" customWidth="1"/>
    <col min="12" max="16384" width="8.83203125" style="31" customWidth="1"/>
  </cols>
  <sheetData>
    <row r="1" ht="32.25" customHeight="1">
      <c r="C1" s="40" t="s">
        <v>385</v>
      </c>
    </row>
    <row r="2" ht="1.5" customHeight="1"/>
    <row r="3" spans="1:7" ht="30" customHeight="1" thickBot="1">
      <c r="A3" s="108" t="s">
        <v>372</v>
      </c>
      <c r="B3" s="66" t="s">
        <v>101</v>
      </c>
      <c r="D3" s="36" t="s">
        <v>384</v>
      </c>
      <c r="E3" s="32" t="s">
        <v>8</v>
      </c>
      <c r="F3" s="30" t="s">
        <v>100</v>
      </c>
      <c r="G3" s="36" t="s">
        <v>99</v>
      </c>
    </row>
    <row r="4" spans="1:9" ht="22.5" customHeight="1" thickTop="1">
      <c r="A4" s="109">
        <v>101</v>
      </c>
      <c r="B4" s="110" t="s">
        <v>325</v>
      </c>
      <c r="D4" s="38">
        <v>153104</v>
      </c>
      <c r="E4" s="42" t="s">
        <v>267</v>
      </c>
      <c r="F4" s="34" t="s">
        <v>23</v>
      </c>
      <c r="G4" s="35" t="s">
        <v>24</v>
      </c>
      <c r="H4" s="42" t="s">
        <v>181</v>
      </c>
      <c r="I4" s="64" t="s">
        <v>209</v>
      </c>
    </row>
    <row r="5" spans="1:9" ht="22.5" customHeight="1">
      <c r="A5" s="111">
        <v>102</v>
      </c>
      <c r="B5" s="109" t="s">
        <v>9</v>
      </c>
      <c r="D5" s="38">
        <v>153105</v>
      </c>
      <c r="E5" s="42" t="s">
        <v>268</v>
      </c>
      <c r="F5" s="34" t="s">
        <v>25</v>
      </c>
      <c r="G5" s="35" t="s">
        <v>26</v>
      </c>
      <c r="H5" s="42" t="s">
        <v>182</v>
      </c>
      <c r="I5" s="37" t="s">
        <v>210</v>
      </c>
    </row>
    <row r="6" spans="1:9" ht="22.5" customHeight="1">
      <c r="A6" s="109">
        <v>103</v>
      </c>
      <c r="B6" s="111" t="s">
        <v>10</v>
      </c>
      <c r="D6" s="38">
        <v>153106</v>
      </c>
      <c r="E6" s="42" t="s">
        <v>269</v>
      </c>
      <c r="F6" s="34" t="s">
        <v>27</v>
      </c>
      <c r="G6" s="35" t="s">
        <v>28</v>
      </c>
      <c r="H6" s="42" t="s">
        <v>183</v>
      </c>
      <c r="I6" s="37" t="s">
        <v>211</v>
      </c>
    </row>
    <row r="7" spans="1:9" ht="22.5" customHeight="1">
      <c r="A7" s="111">
        <v>104</v>
      </c>
      <c r="B7" s="111" t="s">
        <v>11</v>
      </c>
      <c r="D7" s="38">
        <v>153107</v>
      </c>
      <c r="E7" s="42" t="s">
        <v>270</v>
      </c>
      <c r="F7" s="34" t="s">
        <v>29</v>
      </c>
      <c r="G7" s="35" t="s">
        <v>30</v>
      </c>
      <c r="H7" s="42" t="s">
        <v>184</v>
      </c>
      <c r="I7" s="37" t="s">
        <v>212</v>
      </c>
    </row>
    <row r="8" spans="1:9" ht="22.5" customHeight="1">
      <c r="A8" s="109">
        <v>105</v>
      </c>
      <c r="B8" s="111" t="s">
        <v>12</v>
      </c>
      <c r="D8" s="38">
        <v>153109</v>
      </c>
      <c r="E8" s="42" t="s">
        <v>271</v>
      </c>
      <c r="F8" s="34" t="s">
        <v>305</v>
      </c>
      <c r="G8" s="35" t="s">
        <v>121</v>
      </c>
      <c r="H8" s="42" t="s">
        <v>185</v>
      </c>
      <c r="I8" s="37" t="s">
        <v>213</v>
      </c>
    </row>
    <row r="9" spans="1:9" ht="22.5" customHeight="1">
      <c r="A9" s="111">
        <v>106</v>
      </c>
      <c r="B9" s="111" t="s">
        <v>326</v>
      </c>
      <c r="D9" s="38">
        <v>153112</v>
      </c>
      <c r="E9" s="42" t="s">
        <v>308</v>
      </c>
      <c r="F9" s="34" t="s">
        <v>307</v>
      </c>
      <c r="G9" s="35" t="s">
        <v>31</v>
      </c>
      <c r="H9" s="42" t="s">
        <v>186</v>
      </c>
      <c r="I9" s="37" t="s">
        <v>214</v>
      </c>
    </row>
    <row r="10" spans="1:9" ht="22.5" customHeight="1">
      <c r="A10" s="109">
        <v>107</v>
      </c>
      <c r="B10" s="111" t="s">
        <v>13</v>
      </c>
      <c r="D10" s="38">
        <v>153113</v>
      </c>
      <c r="E10" s="42" t="s">
        <v>272</v>
      </c>
      <c r="F10" s="34" t="s">
        <v>113</v>
      </c>
      <c r="G10" s="35" t="s">
        <v>32</v>
      </c>
      <c r="H10" s="42" t="s">
        <v>187</v>
      </c>
      <c r="I10" s="37" t="s">
        <v>215</v>
      </c>
    </row>
    <row r="11" spans="1:9" ht="22.5" customHeight="1">
      <c r="A11" s="111">
        <v>108</v>
      </c>
      <c r="B11" s="111" t="s">
        <v>14</v>
      </c>
      <c r="D11" s="38">
        <v>153114</v>
      </c>
      <c r="E11" s="42" t="s">
        <v>273</v>
      </c>
      <c r="F11" s="34" t="s">
        <v>33</v>
      </c>
      <c r="G11" s="35" t="s">
        <v>34</v>
      </c>
      <c r="H11" s="42" t="s">
        <v>188</v>
      </c>
      <c r="I11" s="37" t="s">
        <v>216</v>
      </c>
    </row>
    <row r="12" spans="1:9" ht="22.5" customHeight="1">
      <c r="A12" s="109">
        <v>109</v>
      </c>
      <c r="B12" s="111" t="s">
        <v>15</v>
      </c>
      <c r="D12" s="38">
        <v>153115</v>
      </c>
      <c r="E12" s="42" t="s">
        <v>274</v>
      </c>
      <c r="F12" s="34" t="s">
        <v>35</v>
      </c>
      <c r="G12" s="35" t="s">
        <v>36</v>
      </c>
      <c r="H12" s="42" t="s">
        <v>189</v>
      </c>
      <c r="I12" s="37" t="s">
        <v>217</v>
      </c>
    </row>
    <row r="13" spans="1:9" ht="22.5" customHeight="1">
      <c r="A13" s="111">
        <v>110</v>
      </c>
      <c r="B13" s="111" t="s">
        <v>16</v>
      </c>
      <c r="D13" s="38">
        <v>153116</v>
      </c>
      <c r="E13" s="42" t="s">
        <v>275</v>
      </c>
      <c r="F13" s="34" t="s">
        <v>122</v>
      </c>
      <c r="G13" s="35" t="s">
        <v>37</v>
      </c>
      <c r="H13" s="42" t="s">
        <v>190</v>
      </c>
      <c r="I13" s="37" t="s">
        <v>218</v>
      </c>
    </row>
    <row r="14" spans="1:9" ht="22.5" customHeight="1">
      <c r="A14" s="109">
        <v>111</v>
      </c>
      <c r="B14" s="111" t="s">
        <v>327</v>
      </c>
      <c r="D14" s="38">
        <v>153117</v>
      </c>
      <c r="E14" s="42" t="s">
        <v>276</v>
      </c>
      <c r="F14" s="34" t="s">
        <v>38</v>
      </c>
      <c r="G14" s="35" t="s">
        <v>123</v>
      </c>
      <c r="H14" s="42" t="s">
        <v>191</v>
      </c>
      <c r="I14" s="37" t="s">
        <v>219</v>
      </c>
    </row>
    <row r="15" spans="1:9" ht="22.5" customHeight="1">
      <c r="A15" s="111">
        <v>112</v>
      </c>
      <c r="B15" s="111" t="s">
        <v>328</v>
      </c>
      <c r="D15" s="38">
        <v>153118</v>
      </c>
      <c r="E15" s="42" t="s">
        <v>392</v>
      </c>
      <c r="F15" s="34" t="s">
        <v>114</v>
      </c>
      <c r="G15" s="35" t="s">
        <v>39</v>
      </c>
      <c r="H15" s="42" t="s">
        <v>192</v>
      </c>
      <c r="I15" s="37" t="s">
        <v>220</v>
      </c>
    </row>
    <row r="16" spans="1:9" ht="22.5" customHeight="1">
      <c r="A16" s="109" t="s">
        <v>355</v>
      </c>
      <c r="B16" s="111" t="s">
        <v>18</v>
      </c>
      <c r="D16" s="38">
        <v>153119</v>
      </c>
      <c r="E16" s="42" t="s">
        <v>277</v>
      </c>
      <c r="F16" s="34" t="s">
        <v>115</v>
      </c>
      <c r="G16" s="35" t="s">
        <v>40</v>
      </c>
      <c r="H16" s="42" t="s">
        <v>193</v>
      </c>
      <c r="I16" s="37" t="s">
        <v>221</v>
      </c>
    </row>
    <row r="17" spans="1:9" ht="22.5" customHeight="1">
      <c r="A17" s="111">
        <v>117</v>
      </c>
      <c r="B17" s="111" t="s">
        <v>336</v>
      </c>
      <c r="D17" s="38">
        <v>153120</v>
      </c>
      <c r="E17" s="42" t="s">
        <v>278</v>
      </c>
      <c r="F17" s="34" t="s">
        <v>41</v>
      </c>
      <c r="G17" s="35" t="s">
        <v>42</v>
      </c>
      <c r="H17" s="42" t="s">
        <v>194</v>
      </c>
      <c r="I17" s="37" t="s">
        <v>222</v>
      </c>
    </row>
    <row r="18" spans="1:9" ht="22.5" customHeight="1">
      <c r="A18" s="109">
        <v>118</v>
      </c>
      <c r="B18" s="111" t="s">
        <v>393</v>
      </c>
      <c r="D18" s="38">
        <v>153121</v>
      </c>
      <c r="E18" s="42" t="s">
        <v>279</v>
      </c>
      <c r="F18" s="34" t="s">
        <v>43</v>
      </c>
      <c r="G18" s="35" t="s">
        <v>44</v>
      </c>
      <c r="H18" s="42" t="s">
        <v>195</v>
      </c>
      <c r="I18" s="37" t="s">
        <v>223</v>
      </c>
    </row>
    <row r="19" spans="1:9" ht="22.5" customHeight="1">
      <c r="A19" s="111">
        <v>119</v>
      </c>
      <c r="B19" s="111" t="s">
        <v>17</v>
      </c>
      <c r="D19" s="38">
        <v>153122</v>
      </c>
      <c r="E19" s="42" t="s">
        <v>280</v>
      </c>
      <c r="F19" s="34" t="s">
        <v>45</v>
      </c>
      <c r="G19" s="35" t="s">
        <v>46</v>
      </c>
      <c r="H19" s="42" t="s">
        <v>196</v>
      </c>
      <c r="I19" s="37" t="s">
        <v>224</v>
      </c>
    </row>
    <row r="20" spans="1:9" ht="22.5" customHeight="1">
      <c r="A20" s="109">
        <v>123</v>
      </c>
      <c r="B20" s="111" t="s">
        <v>338</v>
      </c>
      <c r="D20" s="38">
        <v>153123</v>
      </c>
      <c r="E20" s="42" t="s">
        <v>281</v>
      </c>
      <c r="F20" s="34" t="s">
        <v>47</v>
      </c>
      <c r="G20" s="35" t="s">
        <v>48</v>
      </c>
      <c r="H20" s="42" t="s">
        <v>197</v>
      </c>
      <c r="I20" s="37" t="s">
        <v>225</v>
      </c>
    </row>
    <row r="21" spans="1:9" ht="22.5" customHeight="1">
      <c r="A21" s="111">
        <v>126</v>
      </c>
      <c r="B21" s="111" t="s">
        <v>340</v>
      </c>
      <c r="D21" s="38">
        <v>153124</v>
      </c>
      <c r="E21" s="42" t="s">
        <v>282</v>
      </c>
      <c r="F21" s="34" t="s">
        <v>124</v>
      </c>
      <c r="G21" s="35" t="s">
        <v>49</v>
      </c>
      <c r="H21" s="42" t="s">
        <v>198</v>
      </c>
      <c r="I21" s="37" t="s">
        <v>226</v>
      </c>
    </row>
    <row r="22" spans="1:9" ht="22.5" customHeight="1">
      <c r="A22" s="109">
        <v>127</v>
      </c>
      <c r="B22" s="111" t="s">
        <v>329</v>
      </c>
      <c r="D22" s="38">
        <v>153125</v>
      </c>
      <c r="E22" s="42" t="s">
        <v>283</v>
      </c>
      <c r="F22" s="34" t="s">
        <v>50</v>
      </c>
      <c r="G22" s="35" t="s">
        <v>51</v>
      </c>
      <c r="H22" s="42" t="s">
        <v>199</v>
      </c>
      <c r="I22" s="37" t="s">
        <v>227</v>
      </c>
    </row>
    <row r="23" spans="1:9" ht="22.5" customHeight="1">
      <c r="A23" s="111">
        <v>128</v>
      </c>
      <c r="B23" s="111" t="s">
        <v>330</v>
      </c>
      <c r="D23" s="38">
        <v>153126</v>
      </c>
      <c r="E23" s="42" t="s">
        <v>284</v>
      </c>
      <c r="F23" s="34" t="s">
        <v>98</v>
      </c>
      <c r="G23" s="35" t="s">
        <v>52</v>
      </c>
      <c r="H23" s="42" t="s">
        <v>200</v>
      </c>
      <c r="I23" s="37" t="s">
        <v>228</v>
      </c>
    </row>
    <row r="24" spans="1:9" ht="22.5" customHeight="1">
      <c r="A24" s="109">
        <v>129</v>
      </c>
      <c r="B24" s="111" t="s">
        <v>331</v>
      </c>
      <c r="D24" s="38">
        <v>153129</v>
      </c>
      <c r="E24" s="42" t="s">
        <v>285</v>
      </c>
      <c r="F24" s="34" t="s">
        <v>54</v>
      </c>
      <c r="G24" s="35" t="s">
        <v>55</v>
      </c>
      <c r="H24" s="42" t="s">
        <v>201</v>
      </c>
      <c r="I24" s="37" t="s">
        <v>229</v>
      </c>
    </row>
    <row r="25" spans="1:9" ht="22.5" customHeight="1">
      <c r="A25" s="111">
        <v>130</v>
      </c>
      <c r="B25" s="111" t="s">
        <v>332</v>
      </c>
      <c r="D25" s="38">
        <v>153130</v>
      </c>
      <c r="E25" s="42" t="s">
        <v>286</v>
      </c>
      <c r="F25" s="34" t="s">
        <v>56</v>
      </c>
      <c r="G25" s="35" t="s">
        <v>57</v>
      </c>
      <c r="H25" s="42" t="s">
        <v>202</v>
      </c>
      <c r="I25" s="37" t="s">
        <v>230</v>
      </c>
    </row>
    <row r="26" spans="1:9" ht="22.5" customHeight="1">
      <c r="A26" s="109">
        <v>131</v>
      </c>
      <c r="B26" s="111" t="s">
        <v>333</v>
      </c>
      <c r="D26" s="38">
        <v>153131</v>
      </c>
      <c r="E26" s="42" t="s">
        <v>287</v>
      </c>
      <c r="F26" s="34" t="s">
        <v>116</v>
      </c>
      <c r="G26" s="35" t="s">
        <v>58</v>
      </c>
      <c r="H26" s="42" t="s">
        <v>203</v>
      </c>
      <c r="I26" s="37" t="s">
        <v>231</v>
      </c>
    </row>
    <row r="27" spans="1:9" ht="22.5" customHeight="1">
      <c r="A27" s="111">
        <v>132</v>
      </c>
      <c r="B27" s="111" t="s">
        <v>334</v>
      </c>
      <c r="D27" s="38">
        <v>153132</v>
      </c>
      <c r="E27" s="42" t="s">
        <v>288</v>
      </c>
      <c r="F27" s="34" t="s">
        <v>70</v>
      </c>
      <c r="G27" s="35" t="s">
        <v>71</v>
      </c>
      <c r="H27" s="42" t="s">
        <v>204</v>
      </c>
      <c r="I27" s="37" t="s">
        <v>232</v>
      </c>
    </row>
    <row r="28" spans="1:9" ht="22.5" customHeight="1">
      <c r="A28" s="109">
        <v>133</v>
      </c>
      <c r="B28" s="111" t="s">
        <v>354</v>
      </c>
      <c r="D28" s="38">
        <v>153133</v>
      </c>
      <c r="E28" s="42" t="s">
        <v>289</v>
      </c>
      <c r="F28" s="34" t="s">
        <v>59</v>
      </c>
      <c r="G28" s="35" t="s">
        <v>60</v>
      </c>
      <c r="H28" s="42" t="s">
        <v>176</v>
      </c>
      <c r="I28" s="37" t="s">
        <v>233</v>
      </c>
    </row>
    <row r="29" spans="1:9" ht="22.5" customHeight="1">
      <c r="A29" s="111">
        <v>134</v>
      </c>
      <c r="B29" s="111" t="s">
        <v>19</v>
      </c>
      <c r="D29" s="38">
        <v>153134</v>
      </c>
      <c r="E29" s="42" t="s">
        <v>61</v>
      </c>
      <c r="F29" s="34" t="s">
        <v>62</v>
      </c>
      <c r="G29" s="35" t="s">
        <v>126</v>
      </c>
      <c r="H29" s="42" t="s">
        <v>177</v>
      </c>
      <c r="I29" s="37" t="s">
        <v>234</v>
      </c>
    </row>
    <row r="30" spans="1:9" ht="22.5" customHeight="1">
      <c r="A30" s="109">
        <v>135</v>
      </c>
      <c r="B30" s="111" t="s">
        <v>20</v>
      </c>
      <c r="D30" s="38">
        <v>153135</v>
      </c>
      <c r="E30" s="42" t="s">
        <v>63</v>
      </c>
      <c r="F30" s="34" t="s">
        <v>117</v>
      </c>
      <c r="G30" s="35" t="s">
        <v>64</v>
      </c>
      <c r="H30" s="42" t="s">
        <v>167</v>
      </c>
      <c r="I30" s="37" t="s">
        <v>235</v>
      </c>
    </row>
    <row r="31" spans="1:9" ht="22.5" customHeight="1">
      <c r="A31" s="111">
        <v>136</v>
      </c>
      <c r="B31" s="111" t="s">
        <v>21</v>
      </c>
      <c r="D31" s="38">
        <v>153136</v>
      </c>
      <c r="E31" s="42" t="s">
        <v>290</v>
      </c>
      <c r="F31" s="34" t="s">
        <v>65</v>
      </c>
      <c r="G31" s="35" t="s">
        <v>66</v>
      </c>
      <c r="H31" s="42" t="s">
        <v>205</v>
      </c>
      <c r="I31" s="37" t="s">
        <v>236</v>
      </c>
    </row>
    <row r="32" spans="1:9" ht="22.5" customHeight="1">
      <c r="A32" s="109">
        <v>137</v>
      </c>
      <c r="B32" s="111" t="s">
        <v>22</v>
      </c>
      <c r="D32" s="38">
        <v>153137</v>
      </c>
      <c r="E32" s="42" t="s">
        <v>291</v>
      </c>
      <c r="F32" s="34" t="s">
        <v>67</v>
      </c>
      <c r="G32" s="35" t="s">
        <v>68</v>
      </c>
      <c r="H32" s="42" t="s">
        <v>206</v>
      </c>
      <c r="I32" s="37" t="s">
        <v>237</v>
      </c>
    </row>
    <row r="33" spans="1:9" ht="22.5" customHeight="1">
      <c r="A33" s="111" t="s">
        <v>396</v>
      </c>
      <c r="B33" s="111"/>
      <c r="D33" s="38">
        <v>153138</v>
      </c>
      <c r="E33" s="42" t="s">
        <v>292</v>
      </c>
      <c r="F33" s="34" t="s">
        <v>118</v>
      </c>
      <c r="G33" s="35" t="s">
        <v>69</v>
      </c>
      <c r="H33" s="42" t="s">
        <v>207</v>
      </c>
      <c r="I33" s="37" t="s">
        <v>238</v>
      </c>
    </row>
    <row r="34" spans="1:9" ht="22.5" customHeight="1">
      <c r="A34" s="109">
        <v>140</v>
      </c>
      <c r="B34" s="111" t="s">
        <v>356</v>
      </c>
      <c r="D34" s="39">
        <v>153139</v>
      </c>
      <c r="E34" s="43" t="s">
        <v>293</v>
      </c>
      <c r="F34" s="33" t="s">
        <v>120</v>
      </c>
      <c r="G34" s="35" t="s">
        <v>102</v>
      </c>
      <c r="H34" s="52" t="s">
        <v>208</v>
      </c>
      <c r="I34" s="37" t="s">
        <v>239</v>
      </c>
    </row>
    <row r="35" spans="1:9" ht="22.5" customHeight="1">
      <c r="A35" s="111">
        <v>141</v>
      </c>
      <c r="B35" s="111" t="s">
        <v>357</v>
      </c>
      <c r="D35" s="38">
        <v>153140</v>
      </c>
      <c r="E35" s="42" t="s">
        <v>112</v>
      </c>
      <c r="F35" s="34" t="s">
        <v>53</v>
      </c>
      <c r="G35" s="35" t="s">
        <v>125</v>
      </c>
      <c r="H35" s="42" t="s">
        <v>168</v>
      </c>
      <c r="I35" s="37" t="s">
        <v>240</v>
      </c>
    </row>
    <row r="36" spans="1:9" ht="22.5" customHeight="1">
      <c r="A36" s="109">
        <v>142</v>
      </c>
      <c r="B36" s="111" t="s">
        <v>358</v>
      </c>
      <c r="D36" s="38">
        <v>153441</v>
      </c>
      <c r="E36" s="43" t="s">
        <v>309</v>
      </c>
      <c r="F36" s="37" t="s">
        <v>152</v>
      </c>
      <c r="G36" s="41" t="s">
        <v>153</v>
      </c>
      <c r="H36" s="43" t="s">
        <v>309</v>
      </c>
      <c r="I36" s="37" t="s">
        <v>314</v>
      </c>
    </row>
    <row r="37" spans="1:9" ht="22.5" customHeight="1">
      <c r="A37" s="111">
        <v>143</v>
      </c>
      <c r="B37" s="111" t="s">
        <v>359</v>
      </c>
      <c r="D37" s="38">
        <v>153451</v>
      </c>
      <c r="E37" s="43" t="s">
        <v>135</v>
      </c>
      <c r="F37" s="37" t="s">
        <v>138</v>
      </c>
      <c r="G37" s="41" t="s">
        <v>139</v>
      </c>
      <c r="H37" s="43" t="s">
        <v>135</v>
      </c>
      <c r="I37" s="37" t="s">
        <v>251</v>
      </c>
    </row>
    <row r="38" spans="1:9" ht="22.5" customHeight="1">
      <c r="A38" s="109" t="s">
        <v>397</v>
      </c>
      <c r="B38" s="111"/>
      <c r="D38" s="38">
        <v>153452</v>
      </c>
      <c r="E38" s="43" t="s">
        <v>136</v>
      </c>
      <c r="F38" s="37" t="s">
        <v>140</v>
      </c>
      <c r="G38" s="41" t="s">
        <v>141</v>
      </c>
      <c r="H38" s="43" t="s">
        <v>136</v>
      </c>
      <c r="I38" s="37" t="s">
        <v>252</v>
      </c>
    </row>
    <row r="39" spans="1:9" ht="22.5" customHeight="1">
      <c r="A39" s="111">
        <v>147</v>
      </c>
      <c r="B39" s="111" t="s">
        <v>360</v>
      </c>
      <c r="D39" s="41">
        <v>153453</v>
      </c>
      <c r="E39" s="43" t="s">
        <v>391</v>
      </c>
      <c r="F39" s="34" t="s">
        <v>142</v>
      </c>
      <c r="G39" s="41" t="s">
        <v>143</v>
      </c>
      <c r="H39" s="43" t="s">
        <v>137</v>
      </c>
      <c r="I39" s="37" t="s">
        <v>315</v>
      </c>
    </row>
    <row r="40" spans="1:9" ht="22.5" customHeight="1">
      <c r="A40" s="109">
        <v>148</v>
      </c>
      <c r="B40" s="111" t="s">
        <v>361</v>
      </c>
      <c r="D40" s="38">
        <v>153454</v>
      </c>
      <c r="E40" s="43" t="s">
        <v>310</v>
      </c>
      <c r="F40" s="37" t="s">
        <v>144</v>
      </c>
      <c r="G40" s="41" t="s">
        <v>145</v>
      </c>
      <c r="H40" s="43" t="s">
        <v>310</v>
      </c>
      <c r="I40" s="37" t="s">
        <v>316</v>
      </c>
    </row>
    <row r="41" spans="1:9" ht="22.5" customHeight="1">
      <c r="A41" s="111">
        <v>152</v>
      </c>
      <c r="B41" s="111" t="s">
        <v>362</v>
      </c>
      <c r="D41" s="41">
        <v>153455</v>
      </c>
      <c r="E41" s="43" t="s">
        <v>311</v>
      </c>
      <c r="F41" s="34" t="s">
        <v>146</v>
      </c>
      <c r="G41" s="41" t="s">
        <v>147</v>
      </c>
      <c r="H41" s="43" t="s">
        <v>311</v>
      </c>
      <c r="I41" s="37" t="s">
        <v>317</v>
      </c>
    </row>
    <row r="42" spans="1:9" ht="22.5" customHeight="1">
      <c r="A42" s="109">
        <v>153</v>
      </c>
      <c r="B42" s="111" t="s">
        <v>363</v>
      </c>
      <c r="D42" s="41">
        <v>153456</v>
      </c>
      <c r="E42" s="43" t="s">
        <v>312</v>
      </c>
      <c r="F42" s="34" t="s">
        <v>148</v>
      </c>
      <c r="G42" s="41" t="s">
        <v>149</v>
      </c>
      <c r="H42" s="43" t="s">
        <v>312</v>
      </c>
      <c r="I42" s="37" t="s">
        <v>318</v>
      </c>
    </row>
    <row r="43" spans="1:9" ht="22.5" customHeight="1">
      <c r="A43" s="111">
        <v>156</v>
      </c>
      <c r="B43" s="111" t="s">
        <v>335</v>
      </c>
      <c r="D43" s="41">
        <v>153457</v>
      </c>
      <c r="E43" s="43" t="s">
        <v>313</v>
      </c>
      <c r="F43" s="34" t="s">
        <v>150</v>
      </c>
      <c r="G43" s="41" t="s">
        <v>151</v>
      </c>
      <c r="H43" s="43" t="s">
        <v>313</v>
      </c>
      <c r="I43" s="37" t="s">
        <v>319</v>
      </c>
    </row>
    <row r="44" spans="1:9" ht="22.5" customHeight="1">
      <c r="A44" s="109">
        <v>157</v>
      </c>
      <c r="B44" s="111" t="s">
        <v>364</v>
      </c>
      <c r="D44" s="38">
        <v>153501</v>
      </c>
      <c r="E44" s="42" t="s">
        <v>72</v>
      </c>
      <c r="F44" s="34" t="s">
        <v>73</v>
      </c>
      <c r="G44" s="35" t="s">
        <v>74</v>
      </c>
      <c r="H44" s="42" t="s">
        <v>169</v>
      </c>
      <c r="I44" s="37" t="s">
        <v>241</v>
      </c>
    </row>
    <row r="45" spans="1:9" ht="22.5" customHeight="1">
      <c r="A45" s="111">
        <v>158</v>
      </c>
      <c r="B45" s="111" t="s">
        <v>365</v>
      </c>
      <c r="D45" s="38">
        <v>153502</v>
      </c>
      <c r="E45" s="42" t="s">
        <v>75</v>
      </c>
      <c r="F45" s="34" t="s">
        <v>76</v>
      </c>
      <c r="G45" s="35" t="s">
        <v>77</v>
      </c>
      <c r="H45" s="42" t="s">
        <v>170</v>
      </c>
      <c r="I45" s="37" t="s">
        <v>242</v>
      </c>
    </row>
    <row r="46" spans="1:9" ht="22.5" customHeight="1">
      <c r="A46" s="112">
        <v>160</v>
      </c>
      <c r="B46" s="113" t="s">
        <v>366</v>
      </c>
      <c r="D46" s="38">
        <v>153503</v>
      </c>
      <c r="E46" s="42" t="s">
        <v>78</v>
      </c>
      <c r="F46" s="34" t="s">
        <v>127</v>
      </c>
      <c r="G46" s="35" t="s">
        <v>128</v>
      </c>
      <c r="H46" s="42" t="s">
        <v>171</v>
      </c>
      <c r="I46" s="37" t="s">
        <v>243</v>
      </c>
    </row>
    <row r="47" spans="1:9" ht="22.5" customHeight="1">
      <c r="A47" s="112">
        <v>165</v>
      </c>
      <c r="B47" s="113" t="s">
        <v>367</v>
      </c>
      <c r="D47" s="38">
        <v>153504</v>
      </c>
      <c r="E47" s="42" t="s">
        <v>79</v>
      </c>
      <c r="F47" s="34" t="s">
        <v>80</v>
      </c>
      <c r="G47" s="35" t="s">
        <v>81</v>
      </c>
      <c r="H47" s="42" t="s">
        <v>172</v>
      </c>
      <c r="I47" s="37" t="s">
        <v>244</v>
      </c>
    </row>
    <row r="48" spans="1:9" ht="22.5" customHeight="1">
      <c r="A48" s="112">
        <v>169</v>
      </c>
      <c r="B48" s="113" t="s">
        <v>353</v>
      </c>
      <c r="D48" s="38">
        <v>153505</v>
      </c>
      <c r="E48" s="42" t="s">
        <v>82</v>
      </c>
      <c r="F48" s="34" t="s">
        <v>83</v>
      </c>
      <c r="G48" s="35" t="s">
        <v>129</v>
      </c>
      <c r="H48" s="42" t="s">
        <v>178</v>
      </c>
      <c r="I48" s="37" t="s">
        <v>245</v>
      </c>
    </row>
    <row r="49" spans="1:9" ht="22.5" customHeight="1">
      <c r="A49" s="112">
        <v>170</v>
      </c>
      <c r="B49" s="111" t="s">
        <v>383</v>
      </c>
      <c r="D49" s="38">
        <v>153506</v>
      </c>
      <c r="E49" s="42" t="s">
        <v>84</v>
      </c>
      <c r="F49" s="34" t="s">
        <v>85</v>
      </c>
      <c r="G49" s="35" t="s">
        <v>86</v>
      </c>
      <c r="H49" s="42" t="s">
        <v>179</v>
      </c>
      <c r="I49" s="37" t="s">
        <v>246</v>
      </c>
    </row>
    <row r="50" spans="1:9" ht="22.5" customHeight="1">
      <c r="A50" s="112">
        <v>172</v>
      </c>
      <c r="B50" s="111" t="s">
        <v>386</v>
      </c>
      <c r="D50" s="38">
        <v>153507</v>
      </c>
      <c r="E50" s="42" t="s">
        <v>87</v>
      </c>
      <c r="F50" s="34" t="s">
        <v>88</v>
      </c>
      <c r="G50" s="35" t="s">
        <v>89</v>
      </c>
      <c r="H50" s="42" t="s">
        <v>180</v>
      </c>
      <c r="I50" s="37" t="s">
        <v>247</v>
      </c>
    </row>
    <row r="51" spans="1:9" ht="22.5" customHeight="1">
      <c r="A51" s="154">
        <v>180</v>
      </c>
      <c r="B51" s="111" t="s">
        <v>388</v>
      </c>
      <c r="D51" s="38">
        <v>153508</v>
      </c>
      <c r="E51" s="42" t="s">
        <v>90</v>
      </c>
      <c r="F51" s="34" t="s">
        <v>91</v>
      </c>
      <c r="G51" s="35" t="s">
        <v>92</v>
      </c>
      <c r="H51" s="42" t="s">
        <v>173</v>
      </c>
      <c r="I51" s="37" t="s">
        <v>248</v>
      </c>
    </row>
    <row r="52" spans="1:9" ht="22.5" customHeight="1">
      <c r="A52" s="154">
        <v>182</v>
      </c>
      <c r="B52" s="111" t="s">
        <v>387</v>
      </c>
      <c r="D52" s="38">
        <v>153509</v>
      </c>
      <c r="E52" s="42" t="s">
        <v>93</v>
      </c>
      <c r="F52" s="34" t="s">
        <v>94</v>
      </c>
      <c r="G52" s="35" t="s">
        <v>95</v>
      </c>
      <c r="H52" s="42" t="s">
        <v>174</v>
      </c>
      <c r="I52" s="37" t="s">
        <v>249</v>
      </c>
    </row>
    <row r="53" spans="1:9" ht="22.5" customHeight="1">
      <c r="A53" s="114">
        <v>201</v>
      </c>
      <c r="B53" s="115" t="s">
        <v>325</v>
      </c>
      <c r="D53" s="38">
        <v>153510</v>
      </c>
      <c r="E53" s="42" t="s">
        <v>96</v>
      </c>
      <c r="F53" s="34" t="s">
        <v>119</v>
      </c>
      <c r="G53" s="35" t="s">
        <v>97</v>
      </c>
      <c r="H53" s="42" t="s">
        <v>175</v>
      </c>
      <c r="I53" s="37" t="s">
        <v>250</v>
      </c>
    </row>
    <row r="54" spans="1:9" ht="22.5" customHeight="1">
      <c r="A54" s="114">
        <v>202</v>
      </c>
      <c r="B54" s="115" t="s">
        <v>9</v>
      </c>
      <c r="D54" s="38">
        <v>490039</v>
      </c>
      <c r="E54" s="43" t="s">
        <v>103</v>
      </c>
      <c r="F54" s="37" t="s">
        <v>106</v>
      </c>
      <c r="G54" s="41" t="s">
        <v>107</v>
      </c>
      <c r="H54" s="52" t="s">
        <v>260</v>
      </c>
      <c r="I54" s="37" t="s">
        <v>253</v>
      </c>
    </row>
    <row r="55" spans="1:9" ht="22.5" customHeight="1">
      <c r="A55" s="114">
        <v>203</v>
      </c>
      <c r="B55" s="116" t="s">
        <v>10</v>
      </c>
      <c r="D55" s="38">
        <v>491007</v>
      </c>
      <c r="E55" s="43" t="s">
        <v>104</v>
      </c>
      <c r="F55" s="37" t="s">
        <v>109</v>
      </c>
      <c r="G55" s="41" t="s">
        <v>110</v>
      </c>
      <c r="H55" s="52" t="s">
        <v>259</v>
      </c>
      <c r="I55" s="37" t="s">
        <v>254</v>
      </c>
    </row>
    <row r="56" spans="1:9" ht="22.5" customHeight="1">
      <c r="A56" s="114">
        <v>204</v>
      </c>
      <c r="B56" s="116" t="s">
        <v>11</v>
      </c>
      <c r="D56" s="38">
        <v>492158</v>
      </c>
      <c r="E56" s="58" t="s">
        <v>105</v>
      </c>
      <c r="F56" s="37" t="s">
        <v>108</v>
      </c>
      <c r="G56" s="41" t="s">
        <v>130</v>
      </c>
      <c r="H56" s="52" t="s">
        <v>258</v>
      </c>
      <c r="I56" s="37" t="s">
        <v>255</v>
      </c>
    </row>
    <row r="57" spans="1:9" ht="22.5" customHeight="1">
      <c r="A57" s="114">
        <v>205</v>
      </c>
      <c r="B57" s="116" t="s">
        <v>12</v>
      </c>
      <c r="D57" s="41">
        <v>492339</v>
      </c>
      <c r="E57" s="43" t="s">
        <v>131</v>
      </c>
      <c r="F57" s="34" t="s">
        <v>132</v>
      </c>
      <c r="G57" s="41" t="s">
        <v>133</v>
      </c>
      <c r="H57" s="52" t="s">
        <v>257</v>
      </c>
      <c r="I57" s="37" t="s">
        <v>256</v>
      </c>
    </row>
    <row r="58" spans="1:2" ht="22.5" customHeight="1">
      <c r="A58" s="114">
        <v>206</v>
      </c>
      <c r="B58" s="116" t="s">
        <v>326</v>
      </c>
    </row>
    <row r="59" spans="1:2" ht="22.5" customHeight="1">
      <c r="A59" s="114">
        <v>207</v>
      </c>
      <c r="B59" s="115" t="s">
        <v>13</v>
      </c>
    </row>
    <row r="60" spans="1:2" ht="22.5" customHeight="1">
      <c r="A60" s="117">
        <v>208</v>
      </c>
      <c r="B60" s="115" t="s">
        <v>14</v>
      </c>
    </row>
    <row r="61" spans="1:2" ht="22.5" customHeight="1">
      <c r="A61" s="117">
        <v>209</v>
      </c>
      <c r="B61" s="115" t="s">
        <v>15</v>
      </c>
    </row>
    <row r="62" spans="1:2" ht="22.5" customHeight="1">
      <c r="A62" s="117">
        <v>210</v>
      </c>
      <c r="B62" s="115" t="s">
        <v>16</v>
      </c>
    </row>
    <row r="63" spans="1:2" ht="22.5" customHeight="1">
      <c r="A63" s="117">
        <v>211</v>
      </c>
      <c r="B63" s="115" t="s">
        <v>327</v>
      </c>
    </row>
    <row r="64" spans="1:2" ht="22.5" customHeight="1">
      <c r="A64" s="117">
        <v>212</v>
      </c>
      <c r="B64" s="115" t="s">
        <v>328</v>
      </c>
    </row>
    <row r="65" spans="1:2" ht="22.5" customHeight="1">
      <c r="A65" s="117">
        <v>214</v>
      </c>
      <c r="B65" s="115" t="s">
        <v>395</v>
      </c>
    </row>
    <row r="66" spans="1:2" ht="22.5" customHeight="1">
      <c r="A66" s="117">
        <v>215</v>
      </c>
      <c r="B66" s="115" t="s">
        <v>394</v>
      </c>
    </row>
    <row r="67" spans="1:2" ht="22.5" customHeight="1">
      <c r="A67" s="117">
        <v>221</v>
      </c>
      <c r="B67" s="115" t="s">
        <v>337</v>
      </c>
    </row>
    <row r="68" spans="1:2" ht="22.5" customHeight="1">
      <c r="A68" s="117">
        <v>225</v>
      </c>
      <c r="B68" s="115" t="s">
        <v>339</v>
      </c>
    </row>
    <row r="69" spans="1:2" ht="22.5" customHeight="1">
      <c r="A69" s="117">
        <v>226</v>
      </c>
      <c r="B69" s="115"/>
    </row>
    <row r="70" spans="1:2" ht="17.25">
      <c r="A70" s="117">
        <v>228</v>
      </c>
      <c r="B70" s="115" t="s">
        <v>330</v>
      </c>
    </row>
    <row r="71" spans="1:2" ht="17.25">
      <c r="A71" s="117">
        <v>229</v>
      </c>
      <c r="B71" s="115" t="s">
        <v>331</v>
      </c>
    </row>
    <row r="72" spans="1:2" ht="17.25">
      <c r="A72" s="117">
        <v>230</v>
      </c>
      <c r="B72" s="115" t="s">
        <v>332</v>
      </c>
    </row>
    <row r="73" spans="1:2" ht="17.25">
      <c r="A73" s="117">
        <v>231</v>
      </c>
      <c r="B73" s="115" t="s">
        <v>333</v>
      </c>
    </row>
    <row r="74" spans="1:2" ht="17.25">
      <c r="A74" s="117">
        <v>232</v>
      </c>
      <c r="B74" s="115" t="s">
        <v>334</v>
      </c>
    </row>
    <row r="75" spans="1:2" ht="17.25">
      <c r="A75" s="117">
        <v>233</v>
      </c>
      <c r="B75" s="115" t="s">
        <v>354</v>
      </c>
    </row>
    <row r="76" spans="1:2" ht="17.25">
      <c r="A76" s="117">
        <v>234</v>
      </c>
      <c r="B76" s="115" t="s">
        <v>19</v>
      </c>
    </row>
    <row r="77" spans="1:2" ht="17.25">
      <c r="A77" s="117">
        <v>235</v>
      </c>
      <c r="B77" s="115" t="s">
        <v>20</v>
      </c>
    </row>
    <row r="78" spans="1:2" ht="17.25">
      <c r="A78" s="117">
        <v>236</v>
      </c>
      <c r="B78" s="115" t="s">
        <v>21</v>
      </c>
    </row>
    <row r="79" spans="1:2" ht="17.25">
      <c r="A79" s="117">
        <v>237</v>
      </c>
      <c r="B79" s="115" t="s">
        <v>22</v>
      </c>
    </row>
    <row r="80" spans="1:2" ht="21" customHeight="1">
      <c r="A80" s="117">
        <v>238</v>
      </c>
      <c r="B80" s="115"/>
    </row>
    <row r="81" spans="1:2" ht="17.25">
      <c r="A81" s="117">
        <v>240</v>
      </c>
      <c r="B81" s="115" t="s">
        <v>356</v>
      </c>
    </row>
    <row r="82" spans="1:2" ht="17.25">
      <c r="A82" s="117">
        <v>245</v>
      </c>
      <c r="B82" s="115" t="s">
        <v>368</v>
      </c>
    </row>
    <row r="83" spans="1:2" ht="17.25">
      <c r="A83" s="117">
        <v>250</v>
      </c>
      <c r="B83" s="115" t="s">
        <v>369</v>
      </c>
    </row>
    <row r="84" spans="1:2" ht="17.25">
      <c r="A84" s="117">
        <v>255</v>
      </c>
      <c r="B84" s="115" t="s">
        <v>370</v>
      </c>
    </row>
    <row r="85" spans="1:2" ht="17.25">
      <c r="A85" s="117">
        <v>261</v>
      </c>
      <c r="B85" s="115" t="s">
        <v>371</v>
      </c>
    </row>
    <row r="86" spans="1:2" ht="17.25">
      <c r="A86" s="117">
        <v>266</v>
      </c>
      <c r="B86" s="115" t="s">
        <v>367</v>
      </c>
    </row>
    <row r="87" spans="1:2" ht="17.25">
      <c r="A87" s="117">
        <v>269</v>
      </c>
      <c r="B87" s="115" t="s">
        <v>353</v>
      </c>
    </row>
    <row r="88" spans="1:2" ht="17.25">
      <c r="A88" s="117">
        <v>270</v>
      </c>
      <c r="B88" s="115" t="s">
        <v>383</v>
      </c>
    </row>
    <row r="89" spans="1:2" ht="17.25">
      <c r="A89" s="117">
        <v>272</v>
      </c>
      <c r="B89" s="115" t="s">
        <v>386</v>
      </c>
    </row>
    <row r="90" spans="1:2" ht="17.25">
      <c r="A90" s="117">
        <v>280</v>
      </c>
      <c r="B90" s="115" t="s">
        <v>388</v>
      </c>
    </row>
    <row r="91" spans="1:2" ht="17.25">
      <c r="A91" s="117">
        <v>282</v>
      </c>
      <c r="B91" s="115" t="s">
        <v>387</v>
      </c>
    </row>
  </sheetData>
  <sheetProtection sheet="1"/>
  <printOptions horizontalCentered="1" verticalCentered="1"/>
  <pageMargins left="0.5905511811023623" right="0.5905511811023623" top="0.29" bottom="0.23" header="0.2" footer="0.2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申込ファイル</dc:title>
  <dc:subject>高体連陸上競技専門部</dc:subject>
  <dc:creator>k</dc:creator>
  <cp:keywords/>
  <dc:description/>
  <cp:lastModifiedBy>k</cp:lastModifiedBy>
  <cp:lastPrinted>2011-04-04T08:39:01Z</cp:lastPrinted>
  <dcterms:created xsi:type="dcterms:W3CDTF">1998-04-29T04:01:12Z</dcterms:created>
  <dcterms:modified xsi:type="dcterms:W3CDTF">2011-05-01T09:11:48Z</dcterms:modified>
  <cp:category>大会申込一覧表</cp:category>
  <cp:version/>
  <cp:contentType/>
  <cp:contentStatus/>
</cp:coreProperties>
</file>